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6.8.237\建設水道課\※※令和3年度以降※※\040 水道業務\020 令和4年度\10 庶務\20 福岡県市町村支援課\【経営比較分析表】2021_405221_46_010\"/>
    </mc:Choice>
  </mc:AlternateContent>
  <xr:revisionPtr revIDLastSave="0" documentId="13_ncr:1_{FB00122D-ACE0-4040-BC98-FE47B2A658A8}" xr6:coauthVersionLast="36" xr6:coauthVersionMax="36" xr10:uidLastSave="{00000000-0000-0000-0000-000000000000}"/>
  <workbookProtection workbookAlgorithmName="SHA-512" workbookHashValue="qkVck+NwnKWL+mdJ/9I5YUcQeziY6lKe7bWS/K0+6w2cZtflgJAeBAEfiFx2pQFBjC5SMBGolHV0lTOx1tM3Yw==" workbookSaltValue="ng9HCimKLiHRAIcdg6dsu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<sst xmlns="http://schemas.openxmlformats.org/spreadsheetml/2006/main" count="228" uniqueCount="113">
  <si>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</si>
  <si>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</si>
  <si>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</si>
  <si>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</si>
  <si>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</si>
  <si>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</si>
  <si>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</si>
  <si>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</si>
  <si>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</si>
  <si>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</si>
  <si>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</si>
  <si>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</si>
  <si>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</si>
  <si>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</si>
  <si>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</si>
  <si>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</si>
  <si>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</si>
  <si>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</si>
  <si>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</si>
  <si>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</si>
  <si>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</si>
  <si>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</si>
  <si>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</si>
  <si>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</si>
  <si>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</si>
  <si>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</si>
  <si>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</si>
  <si>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</si>
  <si>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</si>
  <si>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</si>
  <si>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</si>
  <si>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</si>
  <si>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</si>
  <si>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</si>
  <si>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</si>
  <si>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</si>
  <si>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</si>
  <si>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</si>
  <si>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</si>
  <si>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</si>
  <si>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</si>
  <si>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</si>
  <si>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</si>
  <si>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</si>
  <si>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</si>
  <si>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</si>
  <si>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</si>
  <si>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</si>
  <si>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</si>
  <si>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</si>
  <si>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</si>
  <si>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</si>
  <si>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</si>
  <si>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</si>
  <si>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</si>
  <si>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</si>
  <si>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</si>
  <si>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</si>
  <si>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</si>
  <si>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</si>
  <si>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</si>
  <si>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</si>
  <si>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</si>
  <si>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</si>
  <si>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</si>
  <si>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</si>
  <si>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</si>
  <si>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</si>
  <si>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</si>
  <si>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</si>
  <si>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</si>
  <si>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</si>
  <si>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</si>
  <si>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</si>
  <si>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</si>
  <si>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</si>
  <si>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</si>
  <si>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</si>
  <si>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</si>
  <si>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</si>
  <si>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</si>
  <si>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</si>
  <si>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</si>
  <si>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</si>
  <si>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</si>
  <si>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</si>
  <si>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</si>
  <si>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</si>
  <si>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</si>
  <si>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</si>
  <si>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</si>
  <si>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</si>
  <si>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</si>
  <si>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大木町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</si>
  <si>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</si>
  <si>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</si>
  <si>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</si>
  <si>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</si>
  <si>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</si>
  <si>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</si>
  <si>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</si>
  <si>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</si>
  <si>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</si>
  <si>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</si>
  <si>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</si>
  <si>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</si>
  <si>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</si>
  <si>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</si>
  <si>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</si>
  <si>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</si>
  <si>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「①有形固定資産減価償却率」及び「②管路経年化率」は、第1期配水管路耐震化事業により、減少傾向にあります。
「③管路更新率」は、第1期配水管路耐震化事業により、類似団体平均値より大きく推移しています。</t>
    <rPh sb="2" eb="4">
      <t>ユウケイ</t>
    </rPh>
    <rPh sb="4" eb="6">
      <t>コテイ</t>
    </rPh>
    <rPh sb="6" eb="8">
      <t>シサン</t>
    </rPh>
    <rPh sb="8" eb="10">
      <t>ゲンカ</t>
    </rPh>
    <rPh sb="10" eb="12">
      <t>ショウキャク</t>
    </rPh>
    <rPh sb="12" eb="13">
      <t>リツ</t>
    </rPh>
    <rPh sb="14" eb="15">
      <t>オヨ</t>
    </rPh>
    <rPh sb="27" eb="28">
      <t>ダイ</t>
    </rPh>
    <rPh sb="29" eb="30">
      <t>キ</t>
    </rPh>
    <rPh sb="30" eb="33">
      <t>ハイスイカン</t>
    </rPh>
    <rPh sb="33" eb="34">
      <t>ロ</t>
    </rPh>
    <rPh sb="34" eb="37">
      <t>タイシンカ</t>
    </rPh>
    <rPh sb="37" eb="39">
      <t>ジギョウ</t>
    </rPh>
    <rPh sb="43" eb="45">
      <t>ゲンショウ</t>
    </rPh>
    <rPh sb="45" eb="47">
      <t>ケイコウ</t>
    </rPh>
    <rPh sb="56" eb="58">
      <t>カンロ</t>
    </rPh>
    <rPh sb="58" eb="60">
      <t>コウシン</t>
    </rPh>
    <rPh sb="60" eb="61">
      <t>リツ</t>
    </rPh>
    <rPh sb="64" eb="65">
      <t>ダイ</t>
    </rPh>
    <rPh sb="66" eb="67">
      <t>キ</t>
    </rPh>
    <rPh sb="67" eb="70">
      <t>ハイスイカン</t>
    </rPh>
    <rPh sb="70" eb="71">
      <t>ロ</t>
    </rPh>
    <rPh sb="71" eb="74">
      <t>タイシンカ</t>
    </rPh>
    <rPh sb="74" eb="76">
      <t>ジギョウ</t>
    </rPh>
    <rPh sb="80" eb="82">
      <t>ルイジ</t>
    </rPh>
    <rPh sb="82" eb="84">
      <t>ダンタイ</t>
    </rPh>
    <rPh sb="84" eb="87">
      <t>ヘイキンチ</t>
    </rPh>
    <rPh sb="89" eb="90">
      <t>オオ</t>
    </rPh>
    <rPh sb="92" eb="94">
      <t>スイイ</t>
    </rPh>
    <phoneticPr fontId="4"/>
  </si>
  <si>
    <t>「①経常収支比率」は、100％以上を維持しており、健全な事業運営を行っています。　
「③流動比率」は、第1期配水管路耐震化事業で、単年度の国庫補助金等の未収、工事代等の未払いの
増減があるものの常々100%を大きく超えているため支払い能力に問題はありません。　
「④企業債残高給水収益比率」は、耐震化事業による企業債残高増加傾向にありますが、類似団体平均値に比べて低い水準で推移しています。
「⑤料金回収率」及び「⑥給水原価」は、配水管路耐震化事業による借入企業債利息の償還及び減価償却費の増加により、減少傾向にある。
「⑦施設利用率」は、小石原川ダムの完成に伴い、企業団からの基本水量が引上げられ、余裕を持った事業運営となっています。
「⑧有収率」は、耐震化事業の影響もあり、目標値である95%以上を維持できております。また類似団体平均値よりも上回っており効率的な施設の運用を行っています。</t>
    <rPh sb="2" eb="4">
      <t>ケイジョウ</t>
    </rPh>
    <rPh sb="4" eb="6">
      <t>シュウシ</t>
    </rPh>
    <rPh sb="6" eb="8">
      <t>ヒリツ</t>
    </rPh>
    <rPh sb="15" eb="17">
      <t>イジョウ</t>
    </rPh>
    <rPh sb="18" eb="20">
      <t>イジ</t>
    </rPh>
    <rPh sb="25" eb="27">
      <t>ケンゼン</t>
    </rPh>
    <rPh sb="28" eb="30">
      <t>ジギョウ</t>
    </rPh>
    <rPh sb="30" eb="32">
      <t>ウンエイ</t>
    </rPh>
    <rPh sb="33" eb="34">
      <t>オコナ</t>
    </rPh>
    <rPh sb="44" eb="46">
      <t>リュウドウ</t>
    </rPh>
    <rPh sb="46" eb="48">
      <t>ヒリツ</t>
    </rPh>
    <rPh sb="51" eb="52">
      <t>ダイ</t>
    </rPh>
    <rPh sb="53" eb="54">
      <t>キ</t>
    </rPh>
    <rPh sb="54" eb="57">
      <t>ハイスイカン</t>
    </rPh>
    <rPh sb="57" eb="58">
      <t>ロ</t>
    </rPh>
    <rPh sb="58" eb="61">
      <t>タイシンカ</t>
    </rPh>
    <rPh sb="61" eb="63">
      <t>ジギョウ</t>
    </rPh>
    <rPh sb="65" eb="68">
      <t>タンネンド</t>
    </rPh>
    <rPh sb="69" eb="71">
      <t>コッコ</t>
    </rPh>
    <rPh sb="71" eb="74">
      <t>ホジョキン</t>
    </rPh>
    <rPh sb="74" eb="75">
      <t>トウ</t>
    </rPh>
    <rPh sb="76" eb="78">
      <t>ミシュウ</t>
    </rPh>
    <rPh sb="79" eb="82">
      <t>コウジダイ</t>
    </rPh>
    <rPh sb="82" eb="83">
      <t>トウ</t>
    </rPh>
    <rPh sb="84" eb="86">
      <t>ミバラ</t>
    </rPh>
    <rPh sb="89" eb="91">
      <t>ゾウゲン</t>
    </rPh>
    <rPh sb="97" eb="99">
      <t>ツネヅネ</t>
    </rPh>
    <rPh sb="104" eb="105">
      <t>オオ</t>
    </rPh>
    <rPh sb="107" eb="108">
      <t>コ</t>
    </rPh>
    <rPh sb="114" eb="116">
      <t>シハラ</t>
    </rPh>
    <rPh sb="117" eb="119">
      <t>ノウリョク</t>
    </rPh>
    <rPh sb="120" eb="122">
      <t>モンダイ</t>
    </rPh>
    <rPh sb="133" eb="135">
      <t>キギョウ</t>
    </rPh>
    <rPh sb="135" eb="136">
      <t>サイ</t>
    </rPh>
    <rPh sb="136" eb="137">
      <t>ザン</t>
    </rPh>
    <rPh sb="137" eb="138">
      <t>タカ</t>
    </rPh>
    <rPh sb="138" eb="140">
      <t>キュウスイ</t>
    </rPh>
    <rPh sb="140" eb="142">
      <t>シュウエキ</t>
    </rPh>
    <rPh sb="142" eb="144">
      <t>ヒリツ</t>
    </rPh>
    <rPh sb="147" eb="150">
      <t>タイシンカ</t>
    </rPh>
    <rPh sb="150" eb="152">
      <t>ジギョウ</t>
    </rPh>
    <rPh sb="155" eb="157">
      <t>キギョウ</t>
    </rPh>
    <rPh sb="157" eb="158">
      <t>サイ</t>
    </rPh>
    <rPh sb="158" eb="160">
      <t>ザンダカ</t>
    </rPh>
    <rPh sb="160" eb="162">
      <t>ゾウカ</t>
    </rPh>
    <rPh sb="162" eb="164">
      <t>ケイコウ</t>
    </rPh>
    <rPh sb="171" eb="173">
      <t>ルイジ</t>
    </rPh>
    <rPh sb="173" eb="175">
      <t>ダンタイ</t>
    </rPh>
    <rPh sb="175" eb="177">
      <t>ヘイキン</t>
    </rPh>
    <rPh sb="177" eb="178">
      <t>チ</t>
    </rPh>
    <rPh sb="179" eb="180">
      <t>クラ</t>
    </rPh>
    <rPh sb="182" eb="183">
      <t>ヒク</t>
    </rPh>
    <rPh sb="184" eb="186">
      <t>スイジュン</t>
    </rPh>
    <rPh sb="187" eb="189">
      <t>スイイ</t>
    </rPh>
    <rPh sb="198" eb="200">
      <t>リョウキン</t>
    </rPh>
    <rPh sb="200" eb="202">
      <t>カイシュウ</t>
    </rPh>
    <rPh sb="202" eb="203">
      <t>リツ</t>
    </rPh>
    <rPh sb="215" eb="218">
      <t>ハイスイカン</t>
    </rPh>
    <rPh sb="218" eb="219">
      <t>ロ</t>
    </rPh>
    <rPh sb="219" eb="222">
      <t>タイシンカ</t>
    </rPh>
    <rPh sb="222" eb="224">
      <t>ジギョウ</t>
    </rPh>
    <rPh sb="227" eb="229">
      <t>カリイレ</t>
    </rPh>
    <rPh sb="229" eb="231">
      <t>キギョウ</t>
    </rPh>
    <rPh sb="231" eb="232">
      <t>サイ</t>
    </rPh>
    <rPh sb="232" eb="234">
      <t>リソク</t>
    </rPh>
    <rPh sb="235" eb="237">
      <t>ショウカン</t>
    </rPh>
    <rPh sb="237" eb="238">
      <t>オヨ</t>
    </rPh>
    <rPh sb="239" eb="241">
      <t>ゲンカ</t>
    </rPh>
    <rPh sb="241" eb="243">
      <t>ショウキャク</t>
    </rPh>
    <rPh sb="243" eb="244">
      <t>ヒ</t>
    </rPh>
    <rPh sb="245" eb="247">
      <t>ゾウカ</t>
    </rPh>
    <rPh sb="251" eb="253">
      <t>ゲンショウ</t>
    </rPh>
    <rPh sb="253" eb="255">
      <t>ケイコウ</t>
    </rPh>
    <rPh sb="262" eb="264">
      <t>シセツ</t>
    </rPh>
    <rPh sb="264" eb="266">
      <t>リヨウ</t>
    </rPh>
    <rPh sb="266" eb="267">
      <t>リツ</t>
    </rPh>
    <rPh sb="270" eb="273">
      <t>コイシワラ</t>
    </rPh>
    <rPh sb="273" eb="274">
      <t>ガワ</t>
    </rPh>
    <rPh sb="277" eb="279">
      <t>カンセイ</t>
    </rPh>
    <rPh sb="280" eb="281">
      <t>トモナ</t>
    </rPh>
    <rPh sb="283" eb="285">
      <t>キギョウ</t>
    </rPh>
    <rPh sb="285" eb="286">
      <t>ダン</t>
    </rPh>
    <rPh sb="289" eb="291">
      <t>キホン</t>
    </rPh>
    <rPh sb="291" eb="293">
      <t>スイリョウ</t>
    </rPh>
    <rPh sb="294" eb="296">
      <t>ヒキア</t>
    </rPh>
    <rPh sb="300" eb="302">
      <t>ヨユウ</t>
    </rPh>
    <rPh sb="303" eb="304">
      <t>モ</t>
    </rPh>
    <rPh sb="306" eb="308">
      <t>ジギョウ</t>
    </rPh>
    <rPh sb="308" eb="310">
      <t>ウンエイ</t>
    </rPh>
    <rPh sb="321" eb="324">
      <t>ユウシュウリツ</t>
    </rPh>
    <rPh sb="327" eb="330">
      <t>タイシンカ</t>
    </rPh>
    <rPh sb="330" eb="332">
      <t>ジギョウ</t>
    </rPh>
    <rPh sb="333" eb="335">
      <t>エイキョウ</t>
    </rPh>
    <rPh sb="339" eb="341">
      <t>モクヒョウ</t>
    </rPh>
    <rPh sb="341" eb="342">
      <t>チ</t>
    </rPh>
    <rPh sb="348" eb="350">
      <t>イジョウ</t>
    </rPh>
    <rPh sb="351" eb="353">
      <t>イジ</t>
    </rPh>
    <rPh sb="365" eb="367">
      <t>ダンタイ</t>
    </rPh>
    <rPh sb="367" eb="370">
      <t>ヘイキンチ</t>
    </rPh>
    <rPh sb="373" eb="375">
      <t>ウワマワ</t>
    </rPh>
    <rPh sb="379" eb="382">
      <t>コウリツテキ</t>
    </rPh>
    <rPh sb="383" eb="385">
      <t>シセツ</t>
    </rPh>
    <rPh sb="386" eb="388">
      <t>ウンヨウ</t>
    </rPh>
    <rPh sb="389" eb="390">
      <t>オコナ</t>
    </rPh>
    <phoneticPr fontId="4"/>
  </si>
  <si>
    <t>　第1期配水管路耐震化事業により、類似団体よりも管路更新率は高く推移してはいますが、管路経年化率は、依然として類似団体よりも高く推移しているため、計画的に更新事業を行っていく必要があるため、厳しい事業環境にあります。
今後とも、不断の経営努力による経費縮減と収入確保に努めるとともに、中長期的な視点に立ち、持続可能な水道経営を行っていきます。</t>
    <rPh sb="1" eb="2">
      <t>ダイ</t>
    </rPh>
    <rPh sb="3" eb="4">
      <t>キ</t>
    </rPh>
    <rPh sb="4" eb="7">
      <t>ハイスイカン</t>
    </rPh>
    <rPh sb="7" eb="8">
      <t>ロ</t>
    </rPh>
    <rPh sb="8" eb="11">
      <t>タイシンカ</t>
    </rPh>
    <rPh sb="11" eb="13">
      <t>ジギョウ</t>
    </rPh>
    <rPh sb="17" eb="19">
      <t>ルイジ</t>
    </rPh>
    <rPh sb="19" eb="21">
      <t>ダンタイ</t>
    </rPh>
    <rPh sb="24" eb="26">
      <t>カンロ</t>
    </rPh>
    <rPh sb="26" eb="28">
      <t>コウシン</t>
    </rPh>
    <rPh sb="28" eb="29">
      <t>リツ</t>
    </rPh>
    <rPh sb="30" eb="31">
      <t>タカ</t>
    </rPh>
    <rPh sb="32" eb="34">
      <t>スイイ</t>
    </rPh>
    <rPh sb="42" eb="44">
      <t>カンロ</t>
    </rPh>
    <rPh sb="44" eb="47">
      <t>ケイネンカ</t>
    </rPh>
    <rPh sb="47" eb="48">
      <t>リツ</t>
    </rPh>
    <rPh sb="50" eb="52">
      <t>イゼン</t>
    </rPh>
    <rPh sb="55" eb="57">
      <t>ルイジ</t>
    </rPh>
    <rPh sb="57" eb="59">
      <t>ダンタイ</t>
    </rPh>
    <rPh sb="62" eb="63">
      <t>タカ</t>
    </rPh>
    <rPh sb="64" eb="66">
      <t>スイイ</t>
    </rPh>
    <rPh sb="73" eb="76">
      <t>ケイカクテキ</t>
    </rPh>
    <rPh sb="77" eb="79">
      <t>コウシン</t>
    </rPh>
    <rPh sb="79" eb="81">
      <t>ジギョウ</t>
    </rPh>
    <rPh sb="82" eb="83">
      <t>オコナ</t>
    </rPh>
    <rPh sb="87" eb="89">
      <t>ヒツヨウ</t>
    </rPh>
    <rPh sb="95" eb="96">
      <t>キビ</t>
    </rPh>
    <rPh sb="98" eb="100">
      <t>ジギョウ</t>
    </rPh>
    <rPh sb="100" eb="102">
      <t>カンキョウ</t>
    </rPh>
    <rPh sb="109" eb="111">
      <t>コンゴ</t>
    </rPh>
    <rPh sb="114" eb="116">
      <t>フダン</t>
    </rPh>
    <rPh sb="117" eb="119">
      <t>ケイエイ</t>
    </rPh>
    <rPh sb="119" eb="121">
      <t>ドリョク</t>
    </rPh>
    <rPh sb="124" eb="126">
      <t>ケイヒ</t>
    </rPh>
    <rPh sb="126" eb="128">
      <t>シュクゲン</t>
    </rPh>
    <rPh sb="129" eb="131">
      <t>シュウニュウ</t>
    </rPh>
    <rPh sb="131" eb="133">
      <t>カクホ</t>
    </rPh>
    <rPh sb="134" eb="135">
      <t>ツト</t>
    </rPh>
    <rPh sb="142" eb="146">
      <t>チュウチョウキテキ</t>
    </rPh>
    <rPh sb="147" eb="149">
      <t>シテン</t>
    </rPh>
    <rPh sb="150" eb="151">
      <t>タ</t>
    </rPh>
    <rPh sb="153" eb="155">
      <t>ジゾク</t>
    </rPh>
    <rPh sb="155" eb="157">
      <t>カノウ</t>
    </rPh>
    <rPh sb="158" eb="160">
      <t>スイドウ</t>
    </rPh>
    <rPh sb="160" eb="162">
      <t>ケイエイ</t>
    </rPh>
    <rPh sb="163" eb="16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</si>
</sst>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3.07</c:v>
                </c:pt>
                <c:pt idx="1">
                  <c:v>2.02</c:v>
                </c:pt>
                <c:pt idx="2">
                  <c:v>2.06</c:v>
                </c:pt>
                <c:pt idx="3">
                  <c:v>3.21</c:v>
                </c:pt>
                <c:pt idx="4">
                  <c:v>2.85</c:v>
                </c:pt>
              </c:numCache>
            </c:numRef>
          </c:val>
          <c:extLst>
            <c:ext xmlns:c16="http://schemas.microsoft.com/office/drawing/2014/chart" uri="{C3380CC4-5D6E-409C-BE32-E72D297353CC}">
              <c16:uniqueId val="{00000000-AE5B-4D45-98EE-87B82CFCA5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AE5B-4D45-98EE-87B82CFCA5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82.79</c:v>
                </c:pt>
                <c:pt idx="1">
                  <c:v>82.83</c:v>
                </c:pt>
                <c:pt idx="2">
                  <c:v>85.53</c:v>
                </c:pt>
                <c:pt idx="3">
                  <c:v>71</c:v>
                </c:pt>
                <c:pt idx="4">
                  <c:v>69.989999999999995</c:v>
                </c:pt>
              </c:numCache>
            </c:numRef>
          </c:val>
          <c:extLst>
            <c:ext xmlns:c16="http://schemas.microsoft.com/office/drawing/2014/chart" uri="{C3380CC4-5D6E-409C-BE32-E72D297353CC}">
              <c16:uniqueId val="{00000000-2344-4BEE-9DCD-07229574C2E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2344-4BEE-9DCD-07229574C2E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94.17</c:v>
                </c:pt>
                <c:pt idx="1">
                  <c:v>94.7</c:v>
                </c:pt>
                <c:pt idx="2">
                  <c:v>94.52</c:v>
                </c:pt>
                <c:pt idx="3">
                  <c:v>95.94</c:v>
                </c:pt>
                <c:pt idx="4">
                  <c:v>96.27</c:v>
                </c:pt>
              </c:numCache>
            </c:numRef>
          </c:val>
          <c:extLst>
            <c:ext xmlns:c16="http://schemas.microsoft.com/office/drawing/2014/chart" uri="{C3380CC4-5D6E-409C-BE32-E72D297353CC}">
              <c16:uniqueId val="{00000000-0AEF-4E93-A874-736266C7B72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0AEF-4E93-A874-736266C7B72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122.49</c:v>
                </c:pt>
                <c:pt idx="1">
                  <c:v>117.84</c:v>
                </c:pt>
                <c:pt idx="2">
                  <c:v>117.65</c:v>
                </c:pt>
                <c:pt idx="3">
                  <c:v>112.57</c:v>
                </c:pt>
                <c:pt idx="4">
                  <c:v>111.84</c:v>
                </c:pt>
              </c:numCache>
            </c:numRef>
          </c:val>
          <c:extLst>
            <c:ext xmlns:c16="http://schemas.microsoft.com/office/drawing/2014/chart" uri="{C3380CC4-5D6E-409C-BE32-E72D297353CC}">
              <c16:uniqueId val="{00000000-172F-427B-8A7E-DEACB86EEE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172F-427B-8A7E-DEACB86EEE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46.09</c:v>
                </c:pt>
                <c:pt idx="1">
                  <c:v>40.700000000000003</c:v>
                </c:pt>
                <c:pt idx="2">
                  <c:v>38.520000000000003</c:v>
                </c:pt>
                <c:pt idx="3">
                  <c:v>36.25</c:v>
                </c:pt>
                <c:pt idx="4">
                  <c:v>33.11</c:v>
                </c:pt>
              </c:numCache>
            </c:numRef>
          </c:val>
          <c:extLst>
            <c:ext xmlns:c16="http://schemas.microsoft.com/office/drawing/2014/chart" uri="{C3380CC4-5D6E-409C-BE32-E72D297353CC}">
              <c16:uniqueId val="{00000000-4D0F-4867-B38F-A7A3EF6B6B0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4D0F-4867-B38F-A7A3EF6B6B0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66.14</c:v>
                </c:pt>
                <c:pt idx="1">
                  <c:v>68.989999999999995</c:v>
                </c:pt>
                <c:pt idx="2">
                  <c:v>70.06</c:v>
                </c:pt>
                <c:pt idx="3">
                  <c:v>58.44</c:v>
                </c:pt>
                <c:pt idx="4">
                  <c:v>55.58</c:v>
                </c:pt>
              </c:numCache>
            </c:numRef>
          </c:val>
          <c:extLst>
            <c:ext xmlns:c16="http://schemas.microsoft.com/office/drawing/2014/chart" uri="{C3380CC4-5D6E-409C-BE32-E72D297353CC}">
              <c16:uniqueId val="{00000000-FF8E-4010-9002-817903D05F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FF8E-4010-9002-817903D05F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7A-4F47-B9AA-F094C478FE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4A7A-4F47-B9AA-F094C478FE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554.82000000000005</c:v>
                </c:pt>
                <c:pt idx="1">
                  <c:v>2988</c:v>
                </c:pt>
                <c:pt idx="2">
                  <c:v>1097.44</c:v>
                </c:pt>
                <c:pt idx="3">
                  <c:v>3207.71</c:v>
                </c:pt>
                <c:pt idx="4">
                  <c:v>469.64</c:v>
                </c:pt>
              </c:numCache>
            </c:numRef>
          </c:val>
          <c:extLst>
            <c:ext xmlns:c16="http://schemas.microsoft.com/office/drawing/2014/chart" uri="{C3380CC4-5D6E-409C-BE32-E72D297353CC}">
              <c16:uniqueId val="{00000000-D658-4EB3-B1D6-BA9263D673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D658-4EB3-B1D6-BA9263D673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247.83</c:v>
                </c:pt>
                <c:pt idx="1">
                  <c:v>281.89</c:v>
                </c:pt>
                <c:pt idx="2">
                  <c:v>338.59</c:v>
                </c:pt>
                <c:pt idx="3">
                  <c:v>361.09</c:v>
                </c:pt>
                <c:pt idx="4">
                  <c:v>383.67</c:v>
                </c:pt>
              </c:numCache>
            </c:numRef>
          </c:val>
          <c:extLst>
            <c:ext xmlns:c16="http://schemas.microsoft.com/office/drawing/2014/chart" uri="{C3380CC4-5D6E-409C-BE32-E72D297353CC}">
              <c16:uniqueId val="{00000000-D8F3-4B29-8F70-4EBEF6E3E6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D8F3-4B29-8F70-4EBEF6E3E6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123.51</c:v>
                </c:pt>
                <c:pt idx="1">
                  <c:v>118.23</c:v>
                </c:pt>
                <c:pt idx="2">
                  <c:v>117.54</c:v>
                </c:pt>
                <c:pt idx="3">
                  <c:v>112.14</c:v>
                </c:pt>
                <c:pt idx="4">
                  <c:v>112.22</c:v>
                </c:pt>
              </c:numCache>
            </c:numRef>
          </c:val>
          <c:extLst>
            <c:ext xmlns:c16="http://schemas.microsoft.com/office/drawing/2014/chart" uri="{C3380CC4-5D6E-409C-BE32-E72D297353CC}">
              <c16:uniqueId val="{00000000-7856-421F-A9B8-A41465E764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7856-421F-A9B8-A41465E764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153.96</c:v>
                </c:pt>
                <c:pt idx="1">
                  <c:v>160.96</c:v>
                </c:pt>
                <c:pt idx="2">
                  <c:v>162.32</c:v>
                </c:pt>
                <c:pt idx="3">
                  <c:v>169.44</c:v>
                </c:pt>
                <c:pt idx="4">
                  <c:v>170.21</c:v>
                </c:pt>
              </c:numCache>
            </c:numRef>
          </c:val>
          <c:extLst>
            <c:ext xmlns:c16="http://schemas.microsoft.com/office/drawing/2014/chart" uri="{C3380CC4-5D6E-409C-BE32-E72D297353CC}">
              <c16:uniqueId val="{00000000-671B-443B-828F-2353FF1AC0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671B-443B-828F-2353FF1AC0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5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福岡県　大木町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13995</v>
      </c>
      <c r="AM8" s="45"/>
      <c r="AN8" s="45"/>
      <c r="AO8" s="45"/>
      <c r="AP8" s="45"/>
      <c r="AQ8" s="45"/>
      <c r="AR8" s="45"/>
      <c r="AS8" s="45"/>
      <c r="AT8" s="46">
        <f>データ!$S$6</f>
        <v>18.440000000000001</v>
      </c>
      <c r="AU8" s="47"/>
      <c r="AV8" s="47"/>
      <c r="AW8" s="47"/>
      <c r="AX8" s="47"/>
      <c r="AY8" s="47"/>
      <c r="AZ8" s="47"/>
      <c r="BA8" s="47"/>
      <c r="BB8" s="48">
        <f>データ!$T$6</f>
        <v>758.95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71.06</v>
      </c>
      <c r="J10" s="47"/>
      <c r="K10" s="47"/>
      <c r="L10" s="47"/>
      <c r="M10" s="47"/>
      <c r="N10" s="47"/>
      <c r="O10" s="81"/>
      <c r="P10" s="48">
        <f>データ!$P$6</f>
        <v>99.83</v>
      </c>
      <c r="Q10" s="48"/>
      <c r="R10" s="48"/>
      <c r="S10" s="48"/>
      <c r="T10" s="48"/>
      <c r="U10" s="48"/>
      <c r="V10" s="48"/>
      <c r="W10" s="45">
        <f>データ!$Q$6</f>
        <v>3870</v>
      </c>
      <c r="X10" s="45"/>
      <c r="Y10" s="45"/>
      <c r="Z10" s="45"/>
      <c r="AA10" s="45"/>
      <c r="AB10" s="45"/>
      <c r="AC10" s="45"/>
      <c r="AD10" s="2"/>
      <c r="AE10" s="2"/>
      <c r="AF10" s="2"/>
      <c r="AG10" s="2"/>
      <c r="AH10" s="2"/>
      <c r="AI10" s="2"/>
      <c r="AJ10" s="2"/>
      <c r="AK10" s="2"/>
      <c r="AL10" s="45">
        <f>データ!$U$6</f>
        <v>13884</v>
      </c>
      <c r="AM10" s="45"/>
      <c r="AN10" s="45"/>
      <c r="AO10" s="45"/>
      <c r="AP10" s="45"/>
      <c r="AQ10" s="45"/>
      <c r="AR10" s="45"/>
      <c r="AS10" s="45"/>
      <c r="AT10" s="46">
        <f>データ!$V$6</f>
        <v>18.43</v>
      </c>
      <c r="AU10" s="47"/>
      <c r="AV10" s="47"/>
      <c r="AW10" s="47"/>
      <c r="AX10" s="47"/>
      <c r="AY10" s="47"/>
      <c r="AZ10" s="47"/>
      <c r="BA10" s="47"/>
      <c r="BB10" s="48">
        <f>データ!$W$6</f>
        <v>753.34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bb/w12ncLrVfj/YdA/efKH8C9v+K6hXTpY94uDsbhcOs6CMsJ6NzGjF9hrF0vjxquUJwnADAnK2H7XSDH9Fxw==" saltValue="Q9erYb85aMAi9m4XKjNWz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405221</v>
      </c>
      <c r="D6" s="20">
        <f t="shared" si="3"/>
        <v>46</v>
      </c>
      <c r="E6" s="20">
        <f t="shared" si="3"/>
        <v>1</v>
      </c>
      <c r="F6" s="20">
        <f t="shared" si="3"/>
        <v>0</v>
      </c>
      <c r="G6" s="20">
        <f t="shared" si="3"/>
        <v>1</v>
      </c>
      <c r="H6" s="20" t="str">
        <f t="shared" si="3"/>
        <v>福岡県　大木町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71.06</v>
      </c>
      <c r="P6" s="21">
        <f t="shared" si="3"/>
        <v>99.83</v>
      </c>
      <c r="Q6" s="21">
        <f t="shared" si="3"/>
        <v>3870</v>
      </c>
      <c r="R6" s="21">
        <f t="shared" si="3"/>
        <v>13995</v>
      </c>
      <c r="S6" s="21">
        <f t="shared" si="3"/>
        <v>18.440000000000001</v>
      </c>
      <c r="T6" s="21">
        <f t="shared" si="3"/>
        <v>758.95</v>
      </c>
      <c r="U6" s="21">
        <f t="shared" si="3"/>
        <v>13884</v>
      </c>
      <c r="V6" s="21">
        <f t="shared" si="3"/>
        <v>18.43</v>
      </c>
      <c r="W6" s="21">
        <f t="shared" si="3"/>
        <v>753.34</v>
      </c>
      <c r="X6" s="22">
        <f>IF(X7="",NA(),X7)</f>
        <v>122.49</v>
      </c>
      <c r="Y6" s="22">
        <f t="shared" ref="Y6:AG6" si="4">IF(Y7="",NA(),Y7)</f>
        <v>117.84</v>
      </c>
      <c r="Z6" s="22">
        <f t="shared" si="4"/>
        <v>117.65</v>
      </c>
      <c r="AA6" s="22">
        <f t="shared" si="4"/>
        <v>112.57</v>
      </c>
      <c r="AB6" s="22">
        <f t="shared" si="4"/>
        <v>111.84</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554.82000000000005</v>
      </c>
      <c r="AU6" s="22">
        <f t="shared" ref="AU6:BC6" si="6">IF(AU7="",NA(),AU7)</f>
        <v>2988</v>
      </c>
      <c r="AV6" s="22">
        <f t="shared" si="6"/>
        <v>1097.44</v>
      </c>
      <c r="AW6" s="22">
        <f t="shared" si="6"/>
        <v>3207.71</v>
      </c>
      <c r="AX6" s="22">
        <f t="shared" si="6"/>
        <v>469.64</v>
      </c>
      <c r="AY6" s="22">
        <f t="shared" si="6"/>
        <v>355.27</v>
      </c>
      <c r="AZ6" s="22">
        <f t="shared" si="6"/>
        <v>359.7</v>
      </c>
      <c r="BA6" s="22">
        <f t="shared" si="6"/>
        <v>362.93</v>
      </c>
      <c r="BB6" s="22">
        <f t="shared" si="6"/>
        <v>371.81</v>
      </c>
      <c r="BC6" s="22">
        <f t="shared" si="6"/>
        <v>384.23</v>
      </c>
      <c r="BD6" s="21" t="str">
        <f>IF(BD7="","",IF(BD7="-","【-】","【"&amp;SUBSTITUTE(TEXT(BD7,"#,##0.00"),"-","△")&amp;"】"))</f>
        <v>【261.51】</v>
      </c>
      <c r="BE6" s="22">
        <f>IF(BE7="",NA(),BE7)</f>
        <v>247.83</v>
      </c>
      <c r="BF6" s="22">
        <f t="shared" ref="BF6:BN6" si="7">IF(BF7="",NA(),BF7)</f>
        <v>281.89</v>
      </c>
      <c r="BG6" s="22">
        <f t="shared" si="7"/>
        <v>338.59</v>
      </c>
      <c r="BH6" s="22">
        <f t="shared" si="7"/>
        <v>361.09</v>
      </c>
      <c r="BI6" s="22">
        <f t="shared" si="7"/>
        <v>383.67</v>
      </c>
      <c r="BJ6" s="22">
        <f t="shared" si="7"/>
        <v>458.27</v>
      </c>
      <c r="BK6" s="22">
        <f t="shared" si="7"/>
        <v>447.01</v>
      </c>
      <c r="BL6" s="22">
        <f t="shared" si="7"/>
        <v>439.05</v>
      </c>
      <c r="BM6" s="22">
        <f t="shared" si="7"/>
        <v>465.85</v>
      </c>
      <c r="BN6" s="22">
        <f t="shared" si="7"/>
        <v>439.43</v>
      </c>
      <c r="BO6" s="21" t="str">
        <f>IF(BO7="","",IF(BO7="-","【-】","【"&amp;SUBSTITUTE(TEXT(BO7,"#,##0.00"),"-","△")&amp;"】"))</f>
        <v>【265.16】</v>
      </c>
      <c r="BP6" s="22">
        <f>IF(BP7="",NA(),BP7)</f>
        <v>123.51</v>
      </c>
      <c r="BQ6" s="22">
        <f t="shared" ref="BQ6:BY6" si="8">IF(BQ7="",NA(),BQ7)</f>
        <v>118.23</v>
      </c>
      <c r="BR6" s="22">
        <f t="shared" si="8"/>
        <v>117.54</v>
      </c>
      <c r="BS6" s="22">
        <f t="shared" si="8"/>
        <v>112.14</v>
      </c>
      <c r="BT6" s="22">
        <f t="shared" si="8"/>
        <v>112.22</v>
      </c>
      <c r="BU6" s="22">
        <f t="shared" si="8"/>
        <v>96.77</v>
      </c>
      <c r="BV6" s="22">
        <f t="shared" si="8"/>
        <v>95.81</v>
      </c>
      <c r="BW6" s="22">
        <f t="shared" si="8"/>
        <v>95.26</v>
      </c>
      <c r="BX6" s="22">
        <f t="shared" si="8"/>
        <v>92.39</v>
      </c>
      <c r="BY6" s="22">
        <f t="shared" si="8"/>
        <v>94.41</v>
      </c>
      <c r="BZ6" s="21" t="str">
        <f>IF(BZ7="","",IF(BZ7="-","【-】","【"&amp;SUBSTITUTE(TEXT(BZ7,"#,##0.00"),"-","△")&amp;"】"))</f>
        <v>【102.35】</v>
      </c>
      <c r="CA6" s="22">
        <f>IF(CA7="",NA(),CA7)</f>
        <v>153.96</v>
      </c>
      <c r="CB6" s="22">
        <f t="shared" ref="CB6:CJ6" si="9">IF(CB7="",NA(),CB7)</f>
        <v>160.96</v>
      </c>
      <c r="CC6" s="22">
        <f t="shared" si="9"/>
        <v>162.32</v>
      </c>
      <c r="CD6" s="22">
        <f t="shared" si="9"/>
        <v>169.44</v>
      </c>
      <c r="CE6" s="22">
        <f t="shared" si="9"/>
        <v>170.21</v>
      </c>
      <c r="CF6" s="22">
        <f t="shared" si="9"/>
        <v>187.18</v>
      </c>
      <c r="CG6" s="22">
        <f t="shared" si="9"/>
        <v>189.58</v>
      </c>
      <c r="CH6" s="22">
        <f t="shared" si="9"/>
        <v>192.82</v>
      </c>
      <c r="CI6" s="22">
        <f t="shared" si="9"/>
        <v>192.98</v>
      </c>
      <c r="CJ6" s="22">
        <f t="shared" si="9"/>
        <v>192.13</v>
      </c>
      <c r="CK6" s="21" t="str">
        <f>IF(CK7="","",IF(CK7="-","【-】","【"&amp;SUBSTITUTE(TEXT(CK7,"#,##0.00"),"-","△")&amp;"】"))</f>
        <v>【167.74】</v>
      </c>
      <c r="CL6" s="22">
        <f>IF(CL7="",NA(),CL7)</f>
        <v>82.79</v>
      </c>
      <c r="CM6" s="22">
        <f t="shared" ref="CM6:CU6" si="10">IF(CM7="",NA(),CM7)</f>
        <v>82.83</v>
      </c>
      <c r="CN6" s="22">
        <f t="shared" si="10"/>
        <v>85.53</v>
      </c>
      <c r="CO6" s="22">
        <f t="shared" si="10"/>
        <v>71</v>
      </c>
      <c r="CP6" s="22">
        <f t="shared" si="10"/>
        <v>69.989999999999995</v>
      </c>
      <c r="CQ6" s="22">
        <f t="shared" si="10"/>
        <v>55.88</v>
      </c>
      <c r="CR6" s="22">
        <f t="shared" si="10"/>
        <v>55.22</v>
      </c>
      <c r="CS6" s="22">
        <f t="shared" si="10"/>
        <v>54.05</v>
      </c>
      <c r="CT6" s="22">
        <f t="shared" si="10"/>
        <v>54.43</v>
      </c>
      <c r="CU6" s="22">
        <f t="shared" si="10"/>
        <v>53.87</v>
      </c>
      <c r="CV6" s="21" t="str">
        <f>IF(CV7="","",IF(CV7="-","【-】","【"&amp;SUBSTITUTE(TEXT(CV7,"#,##0.00"),"-","△")&amp;"】"))</f>
        <v>【60.29】</v>
      </c>
      <c r="CW6" s="22">
        <f>IF(CW7="",NA(),CW7)</f>
        <v>94.17</v>
      </c>
      <c r="CX6" s="22">
        <f t="shared" ref="CX6:DF6" si="11">IF(CX7="",NA(),CX7)</f>
        <v>94.7</v>
      </c>
      <c r="CY6" s="22">
        <f t="shared" si="11"/>
        <v>94.52</v>
      </c>
      <c r="CZ6" s="22">
        <f t="shared" si="11"/>
        <v>95.94</v>
      </c>
      <c r="DA6" s="22">
        <f t="shared" si="11"/>
        <v>96.27</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46.09</v>
      </c>
      <c r="DI6" s="22">
        <f t="shared" ref="DI6:DQ6" si="12">IF(DI7="",NA(),DI7)</f>
        <v>40.700000000000003</v>
      </c>
      <c r="DJ6" s="22">
        <f t="shared" si="12"/>
        <v>38.520000000000003</v>
      </c>
      <c r="DK6" s="22">
        <f t="shared" si="12"/>
        <v>36.25</v>
      </c>
      <c r="DL6" s="22">
        <f t="shared" si="12"/>
        <v>33.11</v>
      </c>
      <c r="DM6" s="22">
        <f t="shared" si="12"/>
        <v>46.61</v>
      </c>
      <c r="DN6" s="22">
        <f t="shared" si="12"/>
        <v>47.97</v>
      </c>
      <c r="DO6" s="22">
        <f t="shared" si="12"/>
        <v>49.12</v>
      </c>
      <c r="DP6" s="22">
        <f t="shared" si="12"/>
        <v>49.39</v>
      </c>
      <c r="DQ6" s="22">
        <f t="shared" si="12"/>
        <v>50.75</v>
      </c>
      <c r="DR6" s="21" t="str">
        <f>IF(DR7="","",IF(DR7="-","【-】","【"&amp;SUBSTITUTE(TEXT(DR7,"#,##0.00"),"-","△")&amp;"】"))</f>
        <v>【50.88】</v>
      </c>
      <c r="DS6" s="22">
        <f>IF(DS7="",NA(),DS7)</f>
        <v>66.14</v>
      </c>
      <c r="DT6" s="22">
        <f t="shared" ref="DT6:EB6" si="13">IF(DT7="",NA(),DT7)</f>
        <v>68.989999999999995</v>
      </c>
      <c r="DU6" s="22">
        <f t="shared" si="13"/>
        <v>70.06</v>
      </c>
      <c r="DV6" s="22">
        <f t="shared" si="13"/>
        <v>58.44</v>
      </c>
      <c r="DW6" s="22">
        <f t="shared" si="13"/>
        <v>55.58</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3.07</v>
      </c>
      <c r="EE6" s="22">
        <f t="shared" ref="EE6:EM6" si="14">IF(EE7="",NA(),EE7)</f>
        <v>2.02</v>
      </c>
      <c r="EF6" s="22">
        <f t="shared" si="14"/>
        <v>2.06</v>
      </c>
      <c r="EG6" s="22">
        <f t="shared" si="14"/>
        <v>3.21</v>
      </c>
      <c r="EH6" s="22">
        <f t="shared" si="14"/>
        <v>2.85</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405221</v>
      </c>
      <c r="D7" s="24">
        <v>46</v>
      </c>
      <c r="E7" s="24">
        <v>1</v>
      </c>
      <c r="F7" s="24">
        <v>0</v>
      </c>
      <c r="G7" s="24">
        <v>1</v>
      </c>
      <c r="H7" s="24" t="s">
        <v>93</v>
      </c>
      <c r="I7" s="24" t="s">
        <v>94</v>
      </c>
      <c r="J7" s="24" t="s">
        <v>95</v>
      </c>
      <c r="K7" s="24" t="s">
        <v>96</v>
      </c>
      <c r="L7" s="24" t="s">
        <v>97</v>
      </c>
      <c r="M7" s="24" t="s">
        <v>98</v>
      </c>
      <c r="N7" s="25" t="s">
        <v>99</v>
      </c>
      <c r="O7" s="25">
        <v>71.06</v>
      </c>
      <c r="P7" s="25">
        <v>99.83</v>
      </c>
      <c r="Q7" s="25">
        <v>3870</v>
      </c>
      <c r="R7" s="25">
        <v>13995</v>
      </c>
      <c r="S7" s="25">
        <v>18.440000000000001</v>
      </c>
      <c r="T7" s="25">
        <v>758.95</v>
      </c>
      <c r="U7" s="25">
        <v>13884</v>
      </c>
      <c r="V7" s="25">
        <v>18.43</v>
      </c>
      <c r="W7" s="25">
        <v>753.34</v>
      </c>
      <c r="X7" s="25">
        <v>122.49</v>
      </c>
      <c r="Y7" s="25">
        <v>117.84</v>
      </c>
      <c r="Z7" s="25">
        <v>117.65</v>
      </c>
      <c r="AA7" s="25">
        <v>112.57</v>
      </c>
      <c r="AB7" s="25">
        <v>111.84</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554.82000000000005</v>
      </c>
      <c r="AU7" s="25">
        <v>2988</v>
      </c>
      <c r="AV7" s="25">
        <v>1097.44</v>
      </c>
      <c r="AW7" s="25">
        <v>3207.71</v>
      </c>
      <c r="AX7" s="25">
        <v>469.64</v>
      </c>
      <c r="AY7" s="25">
        <v>355.27</v>
      </c>
      <c r="AZ7" s="25">
        <v>359.7</v>
      </c>
      <c r="BA7" s="25">
        <v>362.93</v>
      </c>
      <c r="BB7" s="25">
        <v>371.81</v>
      </c>
      <c r="BC7" s="25">
        <v>384.23</v>
      </c>
      <c r="BD7" s="25">
        <v>261.51</v>
      </c>
      <c r="BE7" s="25">
        <v>247.83</v>
      </c>
      <c r="BF7" s="25">
        <v>281.89</v>
      </c>
      <c r="BG7" s="25">
        <v>338.59</v>
      </c>
      <c r="BH7" s="25">
        <v>361.09</v>
      </c>
      <c r="BI7" s="25">
        <v>383.67</v>
      </c>
      <c r="BJ7" s="25">
        <v>458.27</v>
      </c>
      <c r="BK7" s="25">
        <v>447.01</v>
      </c>
      <c r="BL7" s="25">
        <v>439.05</v>
      </c>
      <c r="BM7" s="25">
        <v>465.85</v>
      </c>
      <c r="BN7" s="25">
        <v>439.43</v>
      </c>
      <c r="BO7" s="25">
        <v>265.16000000000003</v>
      </c>
      <c r="BP7" s="25">
        <v>123.51</v>
      </c>
      <c r="BQ7" s="25">
        <v>118.23</v>
      </c>
      <c r="BR7" s="25">
        <v>117.54</v>
      </c>
      <c r="BS7" s="25">
        <v>112.14</v>
      </c>
      <c r="BT7" s="25">
        <v>112.22</v>
      </c>
      <c r="BU7" s="25">
        <v>96.77</v>
      </c>
      <c r="BV7" s="25">
        <v>95.81</v>
      </c>
      <c r="BW7" s="25">
        <v>95.26</v>
      </c>
      <c r="BX7" s="25">
        <v>92.39</v>
      </c>
      <c r="BY7" s="25">
        <v>94.41</v>
      </c>
      <c r="BZ7" s="25">
        <v>102.35</v>
      </c>
      <c r="CA7" s="25">
        <v>153.96</v>
      </c>
      <c r="CB7" s="25">
        <v>160.96</v>
      </c>
      <c r="CC7" s="25">
        <v>162.32</v>
      </c>
      <c r="CD7" s="25">
        <v>169.44</v>
      </c>
      <c r="CE7" s="25">
        <v>170.21</v>
      </c>
      <c r="CF7" s="25">
        <v>187.18</v>
      </c>
      <c r="CG7" s="25">
        <v>189.58</v>
      </c>
      <c r="CH7" s="25">
        <v>192.82</v>
      </c>
      <c r="CI7" s="25">
        <v>192.98</v>
      </c>
      <c r="CJ7" s="25">
        <v>192.13</v>
      </c>
      <c r="CK7" s="25">
        <v>167.74</v>
      </c>
      <c r="CL7" s="25">
        <v>82.79</v>
      </c>
      <c r="CM7" s="25">
        <v>82.83</v>
      </c>
      <c r="CN7" s="25">
        <v>85.53</v>
      </c>
      <c r="CO7" s="25">
        <v>71</v>
      </c>
      <c r="CP7" s="25">
        <v>69.989999999999995</v>
      </c>
      <c r="CQ7" s="25">
        <v>55.88</v>
      </c>
      <c r="CR7" s="25">
        <v>55.22</v>
      </c>
      <c r="CS7" s="25">
        <v>54.05</v>
      </c>
      <c r="CT7" s="25">
        <v>54.43</v>
      </c>
      <c r="CU7" s="25">
        <v>53.87</v>
      </c>
      <c r="CV7" s="25">
        <v>60.29</v>
      </c>
      <c r="CW7" s="25">
        <v>94.17</v>
      </c>
      <c r="CX7" s="25">
        <v>94.7</v>
      </c>
      <c r="CY7" s="25">
        <v>94.52</v>
      </c>
      <c r="CZ7" s="25">
        <v>95.94</v>
      </c>
      <c r="DA7" s="25">
        <v>96.27</v>
      </c>
      <c r="DB7" s="25">
        <v>80.989999999999995</v>
      </c>
      <c r="DC7" s="25">
        <v>80.930000000000007</v>
      </c>
      <c r="DD7" s="25">
        <v>80.510000000000005</v>
      </c>
      <c r="DE7" s="25">
        <v>79.44</v>
      </c>
      <c r="DF7" s="25">
        <v>79.489999999999995</v>
      </c>
      <c r="DG7" s="25">
        <v>90.12</v>
      </c>
      <c r="DH7" s="25">
        <v>46.09</v>
      </c>
      <c r="DI7" s="25">
        <v>40.700000000000003</v>
      </c>
      <c r="DJ7" s="25">
        <v>38.520000000000003</v>
      </c>
      <c r="DK7" s="25">
        <v>36.25</v>
      </c>
      <c r="DL7" s="25">
        <v>33.11</v>
      </c>
      <c r="DM7" s="25">
        <v>46.61</v>
      </c>
      <c r="DN7" s="25">
        <v>47.97</v>
      </c>
      <c r="DO7" s="25">
        <v>49.12</v>
      </c>
      <c r="DP7" s="25">
        <v>49.39</v>
      </c>
      <c r="DQ7" s="25">
        <v>50.75</v>
      </c>
      <c r="DR7" s="25">
        <v>50.88</v>
      </c>
      <c r="DS7" s="25">
        <v>66.14</v>
      </c>
      <c r="DT7" s="25">
        <v>68.989999999999995</v>
      </c>
      <c r="DU7" s="25">
        <v>70.06</v>
      </c>
      <c r="DV7" s="25">
        <v>58.44</v>
      </c>
      <c r="DW7" s="25">
        <v>55.58</v>
      </c>
      <c r="DX7" s="25">
        <v>10.84</v>
      </c>
      <c r="DY7" s="25">
        <v>15.33</v>
      </c>
      <c r="DZ7" s="25">
        <v>16.760000000000002</v>
      </c>
      <c r="EA7" s="25">
        <v>18.57</v>
      </c>
      <c r="EB7" s="25">
        <v>21.14</v>
      </c>
      <c r="EC7" s="25">
        <v>22.3</v>
      </c>
      <c r="ED7" s="25">
        <v>3.07</v>
      </c>
      <c r="EE7" s="25">
        <v>2.02</v>
      </c>
      <c r="EF7" s="25">
        <v>2.06</v>
      </c>
      <c r="EG7" s="25">
        <v>3.21</v>
      </c>
      <c r="EH7" s="25">
        <v>2.85</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野田順克</cp:lastModifiedBy>
  <dcterms:created xsi:type="dcterms:W3CDTF">2022-12-01T01:05:21Z</dcterms:created>
  <dcterms:modified xsi:type="dcterms:W3CDTF">2023-01-26T06:52:47Z</dcterms:modified>
  <cp:category/>
</cp:coreProperties>
</file>