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172.16.8.237\会計課\財政係\030財政\010庶務\030財政情報の公表\020財政状況資料集（旧：財政比較分析表）\令和3年度財政状況資料集\R5.10.5_令和３年度財政状況資料集の作成について（2回目・地方公会計関係）\02_回答\"/>
    </mc:Choice>
  </mc:AlternateContent>
  <xr:revisionPtr revIDLastSave="0" documentId="13_ncr:1_{0D664F06-418E-475F-B4F7-C548E5E28348}" xr6:coauthVersionLast="36" xr6:coauthVersionMax="36" xr10:uidLastSave="{00000000-0000-0000-0000-000000000000}"/>
  <bookViews>
    <workbookView xWindow="6510" yWindow="0" windowWidth="15360" windowHeight="7635" firstSheet="12" activeTab="1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C35" i="10"/>
  <c r="BE34"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s="1"/>
  <c r="BW35" i="10" l="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<sst xmlns="http://schemas.openxmlformats.org/spreadsheetml/2006/main" count="1178" uniqueCount="625">
  <si>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</si>
  <si>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</si>
  <si>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</si>
  <si>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</si>
  <si>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</si>
  <si>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</si>
  <si>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</si>
  <si>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</si>
  <si>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</si>
  <si>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</si>
  <si>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</si>
  <si>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</si>
  <si>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</si>
  <si>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</si>
  <si>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</si>
  <si>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</si>
  <si>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</si>
  <si>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</si>
  <si>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</si>
  <si>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</si>
  <si>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</si>
  <si>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</si>
  <si>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</si>
  <si>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</si>
  <si>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</si>
  <si>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</si>
  <si>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</si>
  <si>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</si>
  <si>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</si>
  <si>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</si>
  <si>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</si>
  <si>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</si>
  <si>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</si>
  <si>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</si>
  <si>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</si>
  <si>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</si>
  <si>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</si>
  <si>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</si>
  <si>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</si>
  <si>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</si>
  <si>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</si>
  <si>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</si>
  <si>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</si>
  <si>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</si>
  <si>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</si>
  <si>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</si>
  <si>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</si>
  <si>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</si>
  <si>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</si>
  <si>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</si>
  <si>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</si>
  <si>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</si>
  <si>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</si>
  <si>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</si>
  <si>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</si>
  <si>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</si>
  <si>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</si>
  <si>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</si>
  <si>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</si>
  <si>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</si>
  <si>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</si>
  <si>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</si>
  <si>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</si>
  <si>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</si>
  <si>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</si>
  <si>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</si>
  <si>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</si>
  <si>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</si>
  <si>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</si>
  <si>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</si>
  <si>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</si>
  <si>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</si>
  <si>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</si>
  <si>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</si>
  <si>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</si>
  <si>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</si>
  <si>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</si>
  <si>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</si>
  <si>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</si>
  <si>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</si>
  <si>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</si>
  <si>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</si>
  <si>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</si>
  <si>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</si>
  <si>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</si>
  <si>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</si>
  <si>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</si>
  <si>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</si>
  <si>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</si>
  <si>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</si>
  <si>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</si>
  <si>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</si>
  <si>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</si>
  <si>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</si>
  <si>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</si>
  <si>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</si>
  <si>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</si>
  <si>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</si>
  <si>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大木町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</si>
  <si>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</si>
  <si>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</si>
  <si>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</si>
  <si>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</si>
  <si>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</si>
  <si>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</si>
  <si>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</si>
  <si>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</si>
  <si>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</si>
  <si>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</si>
  <si>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</si>
  <si>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</si>
  <si>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</si>
  <si>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</si>
  <si>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</si>
  <si>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</si>
  <si>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</si>
  <si>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</si>
  <si>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</si>
  <si>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</si>
  <si>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</si>
  <si>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</si>
  <si>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</si>
  <si>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</si>
  <si>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</si>
  <si>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</si>
  <si>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</si>
  <si>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</si>
  <si>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</si>
  <si>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</si>
  <si>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</si>
  <si>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</si>
  <si>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</si>
  <si>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</si>
  <si>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</si>
  <si>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</si>
  <si>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</si>
  <si>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</si>
  <si>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</si>
  <si>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</si>
  <si>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</si>
  <si>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</si>
  <si>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</si>
  <si>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</si>
  <si>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</si>
  <si>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</si>
  <si>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</si>
  <si>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</si>
  <si>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</si>
  <si>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</si>
  <si>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</si>
  <si>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</si>
  <si>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</si>
  <si>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</si>
  <si>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</si>
  <si>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</si>
  <si>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</si>
  <si>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</si>
  <si>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</si>
  <si>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</si>
  <si>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</si>
  <si>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</si>
  <si>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</si>
  <si>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</si>
  <si>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</si>
  <si>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</si>
  <si>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</si>
  <si>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</si>
  <si>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</si>
  <si>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</si>
  <si>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</si>
  <si>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</si>
  <si>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</si>
  <si>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</si>
  <si>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</si>
  <si>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</si>
  <si>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</si>
  <si>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</si>
  <si>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</si>
  <si>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</si>
  <si>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</si>
  <si>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</si>
  <si>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</si>
  <si>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</si>
  <si>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</si>
  <si>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</si>
  <si>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</si>
  <si>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</si>
  <si>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</si>
  <si>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</si>
  <si>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</si>
  <si>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</si>
  <si>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</si>
  <si>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</si>
  <si>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</si>
  <si>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</si>
  <si>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</si>
  <si>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</si>
  <si>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</si>
  <si>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</si>
  <si>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</si>
  <si>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</si>
  <si>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</si>
  <si>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</si>
  <si>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</si>
  <si>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</si>
  <si>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</si>
  <si>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</si>
  <si>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</si>
  <si>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</si>
  <si>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</si>
  <si>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</si>
  <si>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福岡県大木町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</si>
  <si>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</si>
  <si>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</si>
  <si>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</si>
  <si>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</si>
  <si>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</si>
  <si>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</si>
  <si>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</si>
  <si>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</si>
  <si>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</si>
  <si>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</si>
  <si>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</si>
  <si>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</si>
  <si>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</si>
  <si>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</si>
  <si>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</si>
  <si>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</si>
  <si>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　法定普通税</t>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</si>
  <si>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</si>
  <si>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</si>
  <si>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</si>
  <si>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</si>
  <si>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</si>
  <si>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</si>
  <si>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</si>
  <si>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</si>
  <si>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</si>
  <si>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</si>
  <si>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</si>
  <si>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</si>
  <si>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</si>
  <si>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</si>
  <si>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</si>
  <si>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</si>
  <si>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</si>
  <si>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</si>
  <si>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土木費</t>
  </si>
  <si>
    <t>自動車取得税交付金</t>
  </si>
  <si>
    <t>消防費</t>
  </si>
  <si>
    <t>軽油引取税交付金</t>
  </si>
  <si>
    <t>教育費</t>
  </si>
  <si>
    <t>　　鉱産税</t>
    <phoneticPr fontId="5"/>
  </si>
  <si>
    <t>災害復旧費</t>
  </si>
  <si>
    <t>法人事業税交付金</t>
    <phoneticPr fontId="16"/>
  </si>
  <si>
    <t>公債費</t>
  </si>
  <si>
    <t>地方特例交付金等</t>
    <rPh sb="7" eb="8">
      <t>トウ</t>
    </rPh>
    <phoneticPr fontId="16"/>
  </si>
  <si>
    <t>　法定外普通税</t>
    <phoneticPr fontId="5"/>
  </si>
  <si>
    <t>諸支出金</t>
    <rPh sb="3" eb="4">
      <t>キン</t>
    </rPh>
    <phoneticPr fontId="2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</si>
  <si>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</si>
  <si>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</si>
  <si>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</si>
  <si>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</si>
  <si>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</si>
  <si>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</si>
  <si>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新型コロナウイルス感染症対策地方税減収補塡特別交付金</t>
    <phoneticPr fontId="5"/>
  </si>
  <si>
    <t>性質別歳出の状況（単位 千円・％）</t>
    <rPh sb="0" eb="2">
      <t>セイシツ</t>
    </rPh>
    <phoneticPr fontId="5"/>
  </si>
  <si>
    <t>地方交付税</t>
  </si>
  <si>
    <t>決算額</t>
  </si>
  <si>
    <t>構成比</t>
    <phoneticPr fontId="5"/>
  </si>
  <si>
    <t>経常経費充当一般財源等</t>
  </si>
  <si>
    <t>経常収支比率</t>
    <rPh sb="0" eb="2">
      <t>ケイジョウ</t>
    </rPh>
    <rPh sb="2" eb="4">
      <t>シュウシ</t>
    </rPh>
    <rPh sb="4" eb="6">
      <t>ヒリツ</t>
    </rPh>
    <phoneticPr fontId="20"/>
  </si>
  <si>
    <t>　　水利地益税等</t>
    <phoneticPr fontId="5"/>
  </si>
  <si>
    <t>義務的経費計</t>
    <rPh sb="0" eb="3">
      <t>ギムテキ</t>
    </rPh>
    <rPh sb="3" eb="5">
      <t>ケイヒ</t>
    </rPh>
    <rPh sb="5" eb="6">
      <t>ケイ</t>
    </rPh>
    <phoneticPr fontId="5"/>
  </si>
  <si>
    <t>　人件費</t>
    <phoneticPr fontId="5"/>
  </si>
  <si>
    <t>旧法による税</t>
  </si>
  <si>
    <t>　　うち職員給</t>
    <rPh sb="4" eb="6">
      <t>ショクイン</t>
    </rPh>
    <rPh sb="6" eb="7">
      <t>キュウ</t>
    </rPh>
    <phoneticPr fontId="5"/>
  </si>
  <si>
    <t>合計</t>
  </si>
  <si>
    <t>　扶助費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</si>
  <si>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</si>
  <si>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</si>
  <si>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</si>
  <si>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</si>
  <si>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</si>
  <si>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</si>
  <si>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</si>
  <si>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</si>
  <si>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</si>
  <si>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</si>
  <si>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</si>
  <si>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</si>
  <si>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</si>
  <si>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</si>
  <si>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</si>
  <si>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</si>
  <si>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</si>
  <si>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</si>
  <si>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</si>
  <si>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</si>
  <si>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</si>
  <si>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</si>
  <si>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</si>
  <si>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</si>
  <si>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</si>
  <si>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</si>
  <si>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</si>
  <si>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</si>
  <si>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</si>
  <si>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</si>
  <si>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</si>
  <si>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　積立金</t>
    <phoneticPr fontId="5"/>
  </si>
  <si>
    <t>地方債</t>
  </si>
  <si>
    <t>被保険者
1人当り</t>
    <phoneticPr fontId="5"/>
  </si>
  <si>
    <t>　うち減収補塡債(特例分)</t>
    <rPh sb="4" eb="5">
      <t>シュウ</t>
    </rPh>
    <rPh sb="9" eb="10">
      <t>トク</t>
    </rPh>
    <rPh sb="10" eb="11">
      <t>レイ</t>
    </rPh>
    <rPh sb="11" eb="12">
      <t>ブン</t>
    </rPh>
    <phoneticPr fontId="16"/>
  </si>
  <si>
    <t>　前年度繰上充用金</t>
    <phoneticPr fontId="5"/>
  </si>
  <si>
    <t>その他</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</si>
  <si>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</si>
  <si>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</si>
  <si>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</si>
  <si>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</si>
  <si>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</si>
  <si>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</si>
  <si>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</si>
  <si>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</si>
  <si>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</si>
  <si>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(2)各会計、関係団体の財政状況及び健全化判断比率（市町村）</t>
    <rPh sb="26" eb="29">
      <t>シチョウソン</t>
    </rPh>
    <phoneticPr fontId="5"/>
  </si>
  <si>
    <t>令和3年度</t>
  </si>
  <si>
    <t>福岡県大木町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</si>
  <si>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</si>
  <si>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</si>
  <si>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</si>
  <si>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</si>
  <si>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</si>
  <si>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</si>
  <si>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</si>
  <si>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</si>
  <si>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</si>
  <si>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</si>
  <si>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</si>
  <si>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</si>
  <si>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</si>
  <si>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</si>
  <si>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</si>
  <si>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</si>
  <si>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</si>
  <si>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</si>
  <si>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</si>
  <si>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</si>
  <si>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</si>
  <si>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</si>
  <si>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</si>
  <si>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</si>
  <si>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</si>
  <si>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</si>
  <si>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</si>
  <si>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</si>
  <si>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</si>
  <si>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</si>
  <si>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</si>
  <si>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</si>
  <si>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</si>
  <si>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</si>
  <si>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大木町国民健康保険特別会計</t>
    <phoneticPr fontId="5"/>
  </si>
  <si>
    <t>大木町後期高齢者医療特別会計</t>
    <phoneticPr fontId="5"/>
  </si>
  <si>
    <t>大木町水道事業会計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</si>
  <si>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</si>
  <si>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</si>
  <si>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</si>
  <si>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</si>
  <si>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</si>
  <si>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</si>
  <si>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</si>
  <si>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</si>
  <si>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</si>
  <si>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</si>
  <si>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</si>
  <si>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</si>
  <si>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</si>
  <si>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</si>
  <si>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</si>
  <si>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</si>
  <si>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</si>
  <si>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</si>
  <si>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</si>
  <si>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</si>
  <si>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</si>
  <si>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</si>
  <si>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</si>
  <si>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</si>
  <si>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</si>
  <si>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</si>
  <si>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</si>
  <si>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</si>
  <si>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</si>
  <si>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</si>
  <si>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</si>
  <si>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</si>
  <si>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</si>
  <si>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</si>
  <si>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</si>
  <si>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</si>
  <si>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</si>
  <si>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</si>
  <si>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</si>
  <si>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</si>
  <si>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</si>
  <si>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</si>
  <si>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</si>
  <si>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</si>
  <si>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</si>
  <si>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</si>
  <si>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</si>
  <si>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</si>
  <si>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</si>
  <si>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</si>
  <si>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</si>
  <si>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</si>
  <si>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</si>
  <si>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</si>
  <si>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</si>
  <si>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</si>
  <si>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</si>
  <si>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</si>
  <si>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</si>
  <si>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</si>
  <si>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</si>
  <si>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</si>
  <si>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</si>
  <si>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</si>
  <si>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</si>
  <si>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</si>
  <si>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</si>
  <si>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</si>
  <si>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</si>
  <si>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</si>
  <si>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大木町水道事業会計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</si>
  <si>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</si>
  <si>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</si>
  <si>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</si>
  <si>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</si>
  <si>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</si>
  <si>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</si>
  <si>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</si>
  <si>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</si>
  <si>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</si>
  <si>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</si>
  <si>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</si>
  <si>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</si>
  <si>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</si>
  <si>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</si>
  <si>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</si>
  <si>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</si>
  <si>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</si>
  <si>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</si>
  <si>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</si>
  <si>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</si>
  <si>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</si>
  <si>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</si>
  <si>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</si>
  <si>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</si>
  <si>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</si>
  <si>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</si>
  <si>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</si>
  <si>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</si>
  <si>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</si>
  <si>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</si>
  <si>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</si>
  <si>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</si>
  <si>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</si>
  <si>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</si>
  <si>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</si>
  <si>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</si>
  <si>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</si>
  <si>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</si>
  <si>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</si>
  <si>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</si>
  <si>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</si>
  <si>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</si>
  <si>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</si>
  <si>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</si>
  <si>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</si>
  <si>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</si>
  <si>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</si>
  <si>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</si>
  <si>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</si>
  <si>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</si>
  <si>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</si>
  <si>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</si>
  <si>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</si>
  <si>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</si>
  <si>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</si>
  <si>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</si>
  <si>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</si>
  <si>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</si>
  <si>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</si>
  <si>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</si>
  <si>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</si>
  <si>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</si>
  <si>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</si>
  <si>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</si>
  <si>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</si>
  <si>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</si>
  <si>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</si>
  <si>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</si>
  <si>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</si>
  <si>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</si>
  <si>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</si>
  <si>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</si>
  <si>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</si>
  <si>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</si>
  <si>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</si>
  <si>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</si>
  <si>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</si>
  <si>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</si>
  <si>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</si>
  <si>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</si>
  <si>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</si>
  <si>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</si>
  <si>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</si>
  <si>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</si>
  <si>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</si>
  <si>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</si>
  <si>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</si>
  <si>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</si>
  <si>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</si>
  <si>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</si>
  <si>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</si>
  <si>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2.31</t>
  </si>
  <si>
    <t>大木町国民健康保険特別会計</t>
  </si>
  <si>
    <t>▲ 0.06</t>
  </si>
  <si>
    <t>▲ 0.57</t>
  </si>
  <si>
    <t>▲ 0.50</t>
  </si>
  <si>
    <t>▲ 1.04</t>
  </si>
  <si>
    <t>▲ 1.80</t>
  </si>
  <si>
    <t>大木町水道事業会計</t>
  </si>
  <si>
    <t>一般会計</t>
  </si>
  <si>
    <t>大木町後期高齢者医療特別会計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</si>
  <si>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</si>
  <si>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</si>
  <si>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</si>
  <si>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</si>
  <si>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</si>
  <si>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</si>
  <si>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</si>
  <si>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</si>
  <si>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花宗太田土木組合</t>
    <rPh sb="0" eb="2">
      <t>ハナムネ</t>
    </rPh>
    <rPh sb="2" eb="4">
      <t>オオタ</t>
    </rPh>
    <rPh sb="4" eb="8">
      <t>ドボククミアイ</t>
    </rPh>
    <phoneticPr fontId="2"/>
  </si>
  <si>
    <t>福岡県市町村消防団員等公務災害補償組合</t>
    <rPh sb="0" eb="3">
      <t>フクオカケン</t>
    </rPh>
    <rPh sb="3" eb="8">
      <t>シチョウソンショウボウ</t>
    </rPh>
    <rPh sb="8" eb="10">
      <t>ダンイン</t>
    </rPh>
    <rPh sb="10" eb="11">
      <t>トウ</t>
    </rPh>
    <rPh sb="11" eb="15">
      <t>コウムサイガイ</t>
    </rPh>
    <rPh sb="15" eb="19">
      <t>ホショウクミアイ</t>
    </rPh>
    <phoneticPr fontId="2"/>
  </si>
  <si>
    <t>福岡県市町村職員退職手当組合（一般会計）</t>
    <rPh sb="0" eb="8">
      <t>フクオカケンシチョウソンショクイン</t>
    </rPh>
    <rPh sb="8" eb="14">
      <t>タイショクテアテクミアイ</t>
    </rPh>
    <rPh sb="15" eb="17">
      <t>イッパン</t>
    </rPh>
    <rPh sb="17" eb="19">
      <t>カイケイ</t>
    </rPh>
    <phoneticPr fontId="2"/>
  </si>
  <si>
    <t>福岡県市町村職員退職手当組合（基金特別会計）</t>
    <rPh sb="0" eb="8">
      <t>フクオカケンシチョウソンショクイン</t>
    </rPh>
    <rPh sb="8" eb="14">
      <t>タイショクテアテクミアイ</t>
    </rPh>
    <rPh sb="15" eb="19">
      <t>キキントクベツ</t>
    </rPh>
    <rPh sb="19" eb="21">
      <t>カイケイ</t>
    </rPh>
    <phoneticPr fontId="2"/>
  </si>
  <si>
    <t>福岡県自治会館管理組合</t>
    <rPh sb="0" eb="3">
      <t>フクオカケン</t>
    </rPh>
    <rPh sb="3" eb="7">
      <t>ジチカイカン</t>
    </rPh>
    <rPh sb="7" eb="11">
      <t>カンリクミアイ</t>
    </rPh>
    <phoneticPr fontId="2"/>
  </si>
  <si>
    <t>久留米広域市町村圏事務組合（一般会計）</t>
    <rPh sb="0" eb="3">
      <t>クルメ</t>
    </rPh>
    <rPh sb="3" eb="5">
      <t>コウイキ</t>
    </rPh>
    <rPh sb="5" eb="8">
      <t>シチョウソン</t>
    </rPh>
    <rPh sb="8" eb="9">
      <t>ケン</t>
    </rPh>
    <rPh sb="9" eb="11">
      <t>ジム</t>
    </rPh>
    <rPh sb="11" eb="13">
      <t>クミアイ</t>
    </rPh>
    <rPh sb="14" eb="16">
      <t>イッパン</t>
    </rPh>
    <rPh sb="16" eb="18">
      <t>カイケイ</t>
    </rPh>
    <phoneticPr fontId="2"/>
  </si>
  <si>
    <t>久留米広域市町村圏事務組合（小児救急医療支援事業特別会計）</t>
    <rPh sb="0" eb="3">
      <t>クルメ</t>
    </rPh>
    <rPh sb="3" eb="5">
      <t>コウイキ</t>
    </rPh>
    <rPh sb="5" eb="8">
      <t>シチョウソン</t>
    </rPh>
    <rPh sb="8" eb="9">
      <t>ケン</t>
    </rPh>
    <rPh sb="9" eb="11">
      <t>ジム</t>
    </rPh>
    <rPh sb="11" eb="13">
      <t>クミアイ</t>
    </rPh>
    <rPh sb="14" eb="24">
      <t>ショウニキュウキュウイリョウシエンジギョウ</t>
    </rPh>
    <rPh sb="24" eb="26">
      <t>トクベツ</t>
    </rPh>
    <rPh sb="26" eb="28">
      <t>カイケイ</t>
    </rPh>
    <phoneticPr fontId="2"/>
  </si>
  <si>
    <t>久留米広域市町村圏事務組合（広域消防特別会計）</t>
    <rPh sb="0" eb="3">
      <t>クルメ</t>
    </rPh>
    <rPh sb="3" eb="5">
      <t>コウイキ</t>
    </rPh>
    <rPh sb="5" eb="8">
      <t>シチョウソン</t>
    </rPh>
    <rPh sb="8" eb="9">
      <t>ケン</t>
    </rPh>
    <rPh sb="9" eb="11">
      <t>ジム</t>
    </rPh>
    <rPh sb="11" eb="13">
      <t>クミアイ</t>
    </rPh>
    <rPh sb="14" eb="18">
      <t>コウイキショウボウ</t>
    </rPh>
    <rPh sb="18" eb="20">
      <t>トクベツ</t>
    </rPh>
    <rPh sb="20" eb="22">
      <t>カイケイ</t>
    </rPh>
    <phoneticPr fontId="2"/>
  </si>
  <si>
    <t>八女西部広域事務組合</t>
    <rPh sb="0" eb="4">
      <t>ヤメセイブ</t>
    </rPh>
    <rPh sb="4" eb="10">
      <t>コウイキジムクミアイ</t>
    </rPh>
    <phoneticPr fontId="2"/>
  </si>
  <si>
    <t>福岡県南広域水道企業団</t>
    <rPh sb="0" eb="4">
      <t>フクオカケンナン</t>
    </rPh>
    <rPh sb="4" eb="11">
      <t>コウイキスイドウキギョウダン</t>
    </rPh>
    <phoneticPr fontId="2"/>
  </si>
  <si>
    <t>福岡県自治振興組合（一般会計）</t>
    <rPh sb="0" eb="3">
      <t>フクオカケン</t>
    </rPh>
    <rPh sb="3" eb="9">
      <t>ジチシンコウクミアイ</t>
    </rPh>
    <rPh sb="10" eb="14">
      <t>イッパンカイケイ</t>
    </rPh>
    <phoneticPr fontId="2"/>
  </si>
  <si>
    <t>福岡県自治振興組合（公文書館事業特別会計）</t>
    <rPh sb="0" eb="3">
      <t>フクオカケン</t>
    </rPh>
    <rPh sb="3" eb="9">
      <t>ジチシンコウクミアイ</t>
    </rPh>
    <rPh sb="10" eb="14">
      <t>コウブンショカン</t>
    </rPh>
    <rPh sb="14" eb="20">
      <t>ジギョウトクベツカイケイ</t>
    </rPh>
    <phoneticPr fontId="2"/>
  </si>
  <si>
    <t>福岡県介護保険広域連合（一般会計）</t>
    <rPh sb="0" eb="3">
      <t>フクオカケン</t>
    </rPh>
    <rPh sb="3" eb="7">
      <t>カイゴホケン</t>
    </rPh>
    <rPh sb="7" eb="11">
      <t>コウイキレンゴウ</t>
    </rPh>
    <rPh sb="12" eb="16">
      <t>イッパンカイケイ</t>
    </rPh>
    <phoneticPr fontId="2"/>
  </si>
  <si>
    <t>福岡県介護保険広域連合（介護保険事業特別会計）</t>
    <rPh sb="0" eb="7">
      <t>フクオカケンカイゴホケン</t>
    </rPh>
    <rPh sb="7" eb="11">
      <t>コウイキレンゴウ</t>
    </rPh>
    <rPh sb="12" eb="18">
      <t>カイゴホケンジギョウ</t>
    </rPh>
    <rPh sb="18" eb="22">
      <t>トクベツカイケイ</t>
    </rPh>
    <phoneticPr fontId="2"/>
  </si>
  <si>
    <t>福岡県後期高齢者医療広域連合（一般会計）</t>
    <rPh sb="0" eb="14">
      <t>フクオカケンコウキコウレイシャイリョウコウイキレンゴウ</t>
    </rPh>
    <rPh sb="15" eb="19">
      <t>イッパンカイケイ</t>
    </rPh>
    <phoneticPr fontId="2"/>
  </si>
  <si>
    <t>福岡県後期高齢者医療広域連合（後期高齢者医療特別会計）</t>
    <rPh sb="0" eb="2">
      <t>フクオカ</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</si>
  <si>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一般財団法人ひしのみ国際交流センター</t>
    <rPh sb="0" eb="2">
      <t>イッパン</t>
    </rPh>
    <rPh sb="2" eb="4">
      <t>ザイダン</t>
    </rPh>
    <rPh sb="4" eb="6">
      <t>ホウジン</t>
    </rPh>
    <rPh sb="10" eb="12">
      <t>コクサイ</t>
    </rPh>
    <rPh sb="12" eb="14">
      <t>コウリュウ</t>
    </rPh>
    <phoneticPr fontId="2"/>
  </si>
  <si>
    <t>株式会社大木町健康づくり公社</t>
    <rPh sb="0" eb="4">
      <t>カブシキガイシャ</t>
    </rPh>
    <rPh sb="4" eb="7">
      <t>オオキマチ</t>
    </rPh>
    <rPh sb="7" eb="9">
      <t>ケンコウ</t>
    </rPh>
    <rPh sb="12" eb="14">
      <t>コウシャ</t>
    </rPh>
    <phoneticPr fontId="2"/>
  </si>
  <si>
    <t>一般社団法人サスティナブルおおき</t>
    <rPh sb="0" eb="2">
      <t>イッパン</t>
    </rPh>
    <rPh sb="2" eb="4">
      <t>シャダン</t>
    </rPh>
    <rPh sb="4" eb="6">
      <t>ホウジン</t>
    </rPh>
    <phoneticPr fontId="2"/>
  </si>
  <si>
    <t>株式会社クリエイティブおおき</t>
    <rPh sb="0" eb="4">
      <t>カブシキガイシャ</t>
    </rPh>
    <phoneticPr fontId="2"/>
  </si>
  <si>
    <t>大木町公共施設整備基金</t>
    <rPh sb="0" eb="3">
      <t>オオキマチ</t>
    </rPh>
    <rPh sb="3" eb="5">
      <t>コウキョウ</t>
    </rPh>
    <rPh sb="5" eb="7">
      <t>シセツ</t>
    </rPh>
    <rPh sb="7" eb="9">
      <t>セイビ</t>
    </rPh>
    <rPh sb="9" eb="11">
      <t>キキン</t>
    </rPh>
    <phoneticPr fontId="5"/>
  </si>
  <si>
    <t>ふるさと・ふれあい21基金</t>
    <rPh sb="11" eb="13">
      <t>キキン</t>
    </rPh>
    <phoneticPr fontId="5"/>
  </si>
  <si>
    <t>大木町ふるさと納税基金</t>
    <rPh sb="0" eb="3">
      <t>オオキマチ</t>
    </rPh>
    <rPh sb="7" eb="9">
      <t>ノウゼイ</t>
    </rPh>
    <rPh sb="9" eb="11">
      <t>キキン</t>
    </rPh>
    <phoneticPr fontId="5"/>
  </si>
  <si>
    <t>大木町夢あふれるまちづくり基金</t>
    <rPh sb="0" eb="3">
      <t>オオキマチ</t>
    </rPh>
    <rPh sb="3" eb="4">
      <t>ユメ</t>
    </rPh>
    <rPh sb="13" eb="15">
      <t>キキン</t>
    </rPh>
    <phoneticPr fontId="5"/>
  </si>
  <si>
    <t>地域振興基金</t>
    <rPh sb="0" eb="2">
      <t>チイキ</t>
    </rPh>
    <rPh sb="2" eb="4">
      <t>シンコウ</t>
    </rPh>
    <rPh sb="4" eb="6">
      <t>キキン</t>
    </rPh>
    <phoneticPr fontId="5"/>
  </si>
  <si>
    <t>-</t>
    <phoneticPr fontId="5"/>
  </si>
  <si>
    <t>地方譲与税</t>
    <phoneticPr fontId="5"/>
  </si>
  <si>
    <t>-</t>
    <phoneticPr fontId="5"/>
  </si>
  <si>
    <t>-</t>
    <phoneticPr fontId="5"/>
  </si>
  <si>
    <t>　　市町村民税</t>
    <phoneticPr fontId="5"/>
  </si>
  <si>
    <t>　　　個人均等割</t>
    <phoneticPr fontId="5"/>
  </si>
  <si>
    <t>　　　うち純固定資産税</t>
    <phoneticPr fontId="5"/>
  </si>
  <si>
    <t>　　軽自動車税</t>
    <phoneticPr fontId="5"/>
  </si>
  <si>
    <t>　　市町村たばこ税</t>
    <phoneticPr fontId="5"/>
  </si>
  <si>
    <t>自動車税環境性能割交付金</t>
    <phoneticPr fontId="5"/>
  </si>
  <si>
    <t>　　特別土地保有税</t>
    <phoneticPr fontId="5"/>
  </si>
  <si>
    <t>　個人住民税減収補塡特例交付金</t>
    <phoneticPr fontId="5"/>
  </si>
  <si>
    <t>　　入湯税</t>
    <phoneticPr fontId="5"/>
  </si>
  <si>
    <t>　　事業所税</t>
    <phoneticPr fontId="5"/>
  </si>
  <si>
    <t>　　都市計画税</t>
    <phoneticPr fontId="5"/>
  </si>
  <si>
    <t>充当一般財源等</t>
    <phoneticPr fontId="5"/>
  </si>
  <si>
    <t>　普通交付税</t>
    <phoneticPr fontId="5"/>
  </si>
  <si>
    <t>　特別交付税</t>
    <phoneticPr fontId="5"/>
  </si>
  <si>
    <t>　法定外目的税</t>
    <phoneticPr fontId="5"/>
  </si>
  <si>
    <t>　震災復興特別交付税</t>
    <phoneticPr fontId="25"/>
  </si>
  <si>
    <t>(一般財源計)</t>
    <phoneticPr fontId="5"/>
  </si>
  <si>
    <t>交通安全対策特別交付金</t>
    <phoneticPr fontId="5"/>
  </si>
  <si>
    <t>　公債費</t>
    <phoneticPr fontId="5"/>
  </si>
  <si>
    <t>・計</t>
    <phoneticPr fontId="5"/>
  </si>
  <si>
    <t>　物件費</t>
    <phoneticPr fontId="5"/>
  </si>
  <si>
    <t>-</t>
    <phoneticPr fontId="5"/>
  </si>
  <si>
    <t>上水道</t>
    <phoneticPr fontId="5"/>
  </si>
  <si>
    <t>　　うち一部事務組合負担金</t>
    <phoneticPr fontId="5"/>
  </si>
  <si>
    <t>工業用水道</t>
    <phoneticPr fontId="5"/>
  </si>
  <si>
    <t>　繰出金</t>
    <phoneticPr fontId="5"/>
  </si>
  <si>
    <t>交通</t>
    <phoneticPr fontId="5"/>
  </si>
  <si>
    <t>-</t>
    <phoneticPr fontId="5"/>
  </si>
  <si>
    <t>電気</t>
    <phoneticPr fontId="5"/>
  </si>
  <si>
    <t>保険税(料)収入額</t>
    <phoneticPr fontId="5"/>
  </si>
  <si>
    <t>　投資・出資金・貸付金</t>
    <phoneticPr fontId="5"/>
  </si>
  <si>
    <t>国民健康保険</t>
    <phoneticPr fontId="5"/>
  </si>
  <si>
    <t>国庫支出金</t>
    <phoneticPr fontId="5"/>
  </si>
  <si>
    <t>　うち猶予特例債</t>
    <phoneticPr fontId="16"/>
  </si>
  <si>
    <t>保険給付費</t>
    <phoneticPr fontId="5"/>
  </si>
  <si>
    <t>　うち臨時財政対策債</t>
    <phoneticPr fontId="5"/>
  </si>
  <si>
    <t>歳入合計</t>
    <phoneticPr fontId="5"/>
  </si>
  <si>
    <t>災害復旧事業費</t>
    <phoneticPr fontId="5"/>
  </si>
  <si>
    <t>歳出合計</t>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</si>
  <si>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</si>
  <si>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</si>
  <si>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</si>
  <si>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</si>
  <si>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</si>
  <si>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</si>
  <si>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</si>
  <si>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</si>
  <si>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</si>
  <si>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</si>
  <si>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マイナスの状況で健全な状態であるが、有形固定資産減価償却率は年々増加している。有形固定資産減価償却率の増加の要因は、主に事業用資産の老朽化が進んでいることが挙げられる。公共施設等総合管理計画及び個別施設計画に基づき、引き続き計画的に施設の老朽化対策に取り組んでいく。</t>
    <phoneticPr fontId="5"/>
  </si>
  <si>
    <t>将来負担比率はマイナスの状況で健全な状態であり、実質公債費比率は健全な状況の範囲の中で前年比減となっている。主な要因としては、土地改良区借入金に対する利子補給の債務負担行為が令和２年度で終了し、債務負担行為に基づく支出額が減少したことが挙げられる。引き続き、一般会計のみならず、特別会計、一部事務組合等の状況も考慮した、起債の発行等の財政運営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</si>
</sst>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C191EFB-202C-4B20-A5DC-541605F0243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90072</c:v>
                </c:pt>
                <c:pt idx="1">
                  <c:v>88328</c:v>
                </c:pt>
                <c:pt idx="2">
                  <c:v>103390</c:v>
                </c:pt>
                <c:pt idx="3">
                  <c:v>117234</c:v>
                </c:pt>
                <c:pt idx="4">
                  <c:v>97758</c:v>
                </c:pt>
              </c:numCache>
            </c:numRef>
          </c:val>
          <c:smooth val="0"/>
          <c:extLst>
            <c:ext xmlns:c16="http://schemas.microsoft.com/office/drawing/2014/chart" uri="{C3380CC4-5D6E-409C-BE32-E72D297353CC}">
              <c16:uniqueId val="{00000000-6819-4B98-94D9-66F06E6CC08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48991</c:v>
                </c:pt>
                <c:pt idx="1">
                  <c:v>38471</c:v>
                </c:pt>
                <c:pt idx="2">
                  <c:v>29497</c:v>
                </c:pt>
                <c:pt idx="3">
                  <c:v>61445</c:v>
                </c:pt>
                <c:pt idx="4">
                  <c:v>19510</c:v>
                </c:pt>
              </c:numCache>
            </c:numRef>
          </c:val>
          <c:smooth val="0"/>
          <c:extLst>
            <c:ext xmlns:c16="http://schemas.microsoft.com/office/drawing/2014/chart" uri="{C3380CC4-5D6E-409C-BE32-E72D297353CC}">
              <c16:uniqueId val="{00000001-6819-4B98-94D9-66F06E6CC08E}"/>
            </c:ext>
          </c:extLst>
        </c:ser>
        <c:dLbls>
          <c:showLegendKey val="0"/>
          <c:showVal val="0"/>
          <c:showCatName val="0"/>
          <c:showSerName val="0"/>
          <c:showPercent val="0"/>
          <c:showBubbleSize val="0"/>
        </c:dLbls>
        <c:marker val="1"/>
        <c:smooth val="0"/>
        <c:axId val="494634760"/>
        <c:axId val="494637128"/>
      </c:lineChart>
      <c:catAx>
        <c:axId val="494634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4637128"/>
        <c:crosses val="autoZero"/>
        <c:auto val="1"/>
        <c:lblAlgn val="ctr"/>
        <c:lblOffset val="100"/>
        <c:tickLblSkip val="1"/>
        <c:tickMarkSkip val="1"/>
        <c:noMultiLvlLbl val="0"/>
      </c:catAx>
      <c:valAx>
        <c:axId val="49463712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4634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5.0999999999999996</c:v>
                </c:pt>
                <c:pt idx="1">
                  <c:v>6.89</c:v>
                </c:pt>
                <c:pt idx="2">
                  <c:v>7.85</c:v>
                </c:pt>
                <c:pt idx="3">
                  <c:v>14.23</c:v>
                </c:pt>
                <c:pt idx="4">
                  <c:v>14.07</c:v>
                </c:pt>
              </c:numCache>
            </c:numRef>
          </c:val>
          <c:extLst>
            <c:ext xmlns:c16="http://schemas.microsoft.com/office/drawing/2014/chart" uri="{C3380CC4-5D6E-409C-BE32-E72D297353CC}">
              <c16:uniqueId val="{00000000-05DA-468E-BC75-CFC4023C8CD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58.71</c:v>
                </c:pt>
                <c:pt idx="1">
                  <c:v>62.81</c:v>
                </c:pt>
                <c:pt idx="2">
                  <c:v>59.55</c:v>
                </c:pt>
                <c:pt idx="3">
                  <c:v>60.16</c:v>
                </c:pt>
                <c:pt idx="4">
                  <c:v>60.74</c:v>
                </c:pt>
              </c:numCache>
            </c:numRef>
          </c:val>
          <c:extLst>
            <c:ext xmlns:c16="http://schemas.microsoft.com/office/drawing/2014/chart" uri="{C3380CC4-5D6E-409C-BE32-E72D297353CC}">
              <c16:uniqueId val="{00000001-05DA-468E-BC75-CFC4023C8CD6}"/>
            </c:ext>
          </c:extLst>
        </c:ser>
        <c:dLbls>
          <c:showLegendKey val="0"/>
          <c:showVal val="0"/>
          <c:showCatName val="0"/>
          <c:showSerName val="0"/>
          <c:showPercent val="0"/>
          <c:showBubbleSize val="0"/>
        </c:dLbls>
        <c:gapWidth val="250"/>
        <c:overlap val="100"/>
        <c:axId val="496568896"/>
        <c:axId val="4965692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1.75</c:v>
                </c:pt>
                <c:pt idx="1">
                  <c:v>6.66</c:v>
                </c:pt>
                <c:pt idx="2">
                  <c:v>-2.31</c:v>
                </c:pt>
                <c:pt idx="3">
                  <c:v>10.53</c:v>
                </c:pt>
                <c:pt idx="4">
                  <c:v>5.09</c:v>
                </c:pt>
              </c:numCache>
            </c:numRef>
          </c:val>
          <c:smooth val="0"/>
          <c:extLst>
            <c:ext xmlns:c16="http://schemas.microsoft.com/office/drawing/2014/chart" uri="{C3380CC4-5D6E-409C-BE32-E72D297353CC}">
              <c16:uniqueId val="{00000002-05DA-468E-BC75-CFC4023C8CD6}"/>
            </c:ext>
          </c:extLst>
        </c:ser>
        <c:dLbls>
          <c:showLegendKey val="0"/>
          <c:showVal val="0"/>
          <c:showCatName val="0"/>
          <c:showSerName val="0"/>
          <c:showPercent val="0"/>
          <c:showBubbleSize val="0"/>
        </c:dLbls>
        <c:marker val="1"/>
        <c:smooth val="0"/>
        <c:axId val="496568896"/>
        <c:axId val="496569280"/>
      </c:lineChart>
      <c:catAx>
        <c:axId val="496568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6569280"/>
        <c:crosses val="autoZero"/>
        <c:auto val="1"/>
        <c:lblAlgn val="ctr"/>
        <c:lblOffset val="100"/>
        <c:tickLblSkip val="1"/>
        <c:tickMarkSkip val="1"/>
        <c:noMultiLvlLbl val="0"/>
      </c:catAx>
      <c:valAx>
        <c:axId val="496569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6568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A80-4081-91BF-9A57A9CBF1C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A80-4081-91BF-9A57A9CBF1C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A80-4081-91BF-9A57A9CBF1C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A80-4081-91BF-9A57A9CBF1C4}"/>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0A80-4081-91BF-9A57A9CBF1C4}"/>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0A80-4081-91BF-9A57A9CBF1C4}"/>
            </c:ext>
          </c:extLst>
        </c:ser>
        <c:ser>
          <c:idx val="6"/>
          <c:order val="6"/>
          <c:tx>
            <c:strRef>
              <c:f>データシート!$A$33</c:f>
              <c:strCache>
                <c:ptCount val="1"/>
                <c:pt idx="0">
                  <c:v>大木町後期高齢者医療特別会計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0.17</c:v>
                </c:pt>
                <c:pt idx="2">
                  <c:v>#N/A</c:v>
                </c:pt>
                <c:pt idx="3">
                  <c:v>0.19</c:v>
                </c:pt>
                <c:pt idx="4">
                  <c:v>#N/A</c:v>
                </c:pt>
                <c:pt idx="5">
                  <c:v>0.22</c:v>
                </c:pt>
                <c:pt idx="6">
                  <c:v>#N/A</c:v>
                </c:pt>
                <c:pt idx="7">
                  <c:v>0.15</c:v>
                </c:pt>
                <c:pt idx="8">
                  <c:v>#N/A</c:v>
                </c:pt>
                <c:pt idx="9">
                  <c:v>0.18</c:v>
                </c:pt>
              </c:numCache>
            </c:numRef>
          </c:val>
          <c:extLst>
            <c:ext xmlns:c16="http://schemas.microsoft.com/office/drawing/2014/chart" uri="{C3380CC4-5D6E-409C-BE32-E72D297353CC}">
              <c16:uniqueId val="{00000006-0A80-4081-91BF-9A57A9CBF1C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5.09</c:v>
                </c:pt>
                <c:pt idx="2">
                  <c:v>#N/A</c:v>
                </c:pt>
                <c:pt idx="3">
                  <c:v>6.89</c:v>
                </c:pt>
                <c:pt idx="4">
                  <c:v>#N/A</c:v>
                </c:pt>
                <c:pt idx="5">
                  <c:v>7.84</c:v>
                </c:pt>
                <c:pt idx="6">
                  <c:v>#N/A</c:v>
                </c:pt>
                <c:pt idx="7">
                  <c:v>14.23</c:v>
                </c:pt>
                <c:pt idx="8">
                  <c:v>#N/A</c:v>
                </c:pt>
                <c:pt idx="9">
                  <c:v>14.07</c:v>
                </c:pt>
              </c:numCache>
            </c:numRef>
          </c:val>
          <c:extLst>
            <c:ext xmlns:c16="http://schemas.microsoft.com/office/drawing/2014/chart" uri="{C3380CC4-5D6E-409C-BE32-E72D297353CC}">
              <c16:uniqueId val="{00000007-0A80-4081-91BF-9A57A9CBF1C4}"/>
            </c:ext>
          </c:extLst>
        </c:ser>
        <c:ser>
          <c:idx val="8"/>
          <c:order val="8"/>
          <c:tx>
            <c:strRef>
              <c:f>データシート!$A$35</c:f>
              <c:strCache>
                <c:ptCount val="1"/>
                <c:pt idx="0">
                  <c:v>大木町水道事業会計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27.99</c:v>
                </c:pt>
                <c:pt idx="2">
                  <c:v>#N/A</c:v>
                </c:pt>
                <c:pt idx="3">
                  <c:v>28.53</c:v>
                </c:pt>
                <c:pt idx="4">
                  <c:v>#N/A</c:v>
                </c:pt>
                <c:pt idx="5">
                  <c:v>29.92</c:v>
                </c:pt>
                <c:pt idx="6">
                  <c:v>#N/A</c:v>
                </c:pt>
                <c:pt idx="7">
                  <c:v>28.48</c:v>
                </c:pt>
                <c:pt idx="8">
                  <c:v>#N/A</c:v>
                </c:pt>
                <c:pt idx="9">
                  <c:v>23.71</c:v>
                </c:pt>
              </c:numCache>
            </c:numRef>
          </c:val>
          <c:extLst>
            <c:ext xmlns:c16="http://schemas.microsoft.com/office/drawing/2014/chart" uri="{C3380CC4-5D6E-409C-BE32-E72D297353CC}">
              <c16:uniqueId val="{00000008-0A80-4081-91BF-9A57A9CBF1C4}"/>
            </c:ext>
          </c:extLst>
        </c:ser>
        <c:ser>
          <c:idx val="9"/>
          <c:order val="9"/>
          <c:tx>
            <c:strRef>
              <c:f>データシート!$A$36</c:f>
              <c:strCache>
                <c:ptCount val="1"/>
                <c:pt idx="0">
                  <c:v>大木町国民健康保険特別会計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0.06</c:v>
                </c:pt>
                <c:pt idx="1">
                  <c:v>#N/A</c:v>
                </c:pt>
                <c:pt idx="2">
                  <c:v>0.56999999999999995</c:v>
                </c:pt>
                <c:pt idx="3">
                  <c:v>#N/A</c:v>
                </c:pt>
                <c:pt idx="4">
                  <c:v>0.5</c:v>
                </c:pt>
                <c:pt idx="5">
                  <c:v>#N/A</c:v>
                </c:pt>
                <c:pt idx="6">
                  <c:v>1.04</c:v>
                </c:pt>
                <c:pt idx="7">
                  <c:v>#N/A</c:v>
                </c:pt>
                <c:pt idx="8">
                  <c:v>1.8</c:v>
                </c:pt>
                <c:pt idx="9">
                  <c:v>#N/A</c:v>
                </c:pt>
              </c:numCache>
            </c:numRef>
          </c:val>
          <c:extLst>
            <c:ext xmlns:c16="http://schemas.microsoft.com/office/drawing/2014/chart" uri="{C3380CC4-5D6E-409C-BE32-E72D297353CC}">
              <c16:uniqueId val="{00000009-0A80-4081-91BF-9A57A9CBF1C4}"/>
            </c:ext>
          </c:extLst>
        </c:ser>
        <c:dLbls>
          <c:showLegendKey val="0"/>
          <c:showVal val="0"/>
          <c:showCatName val="0"/>
          <c:showSerName val="0"/>
          <c:showPercent val="0"/>
          <c:showBubbleSize val="0"/>
        </c:dLbls>
        <c:gapWidth val="150"/>
        <c:overlap val="100"/>
        <c:axId val="499277432"/>
        <c:axId val="499277816"/>
      </c:barChart>
      <c:catAx>
        <c:axId val="499277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9277816"/>
        <c:crosses val="autoZero"/>
        <c:auto val="1"/>
        <c:lblAlgn val="ctr"/>
        <c:lblOffset val="100"/>
        <c:tickLblSkip val="1"/>
        <c:tickMarkSkip val="1"/>
        <c:noMultiLvlLbl val="0"/>
      </c:catAx>
      <c:valAx>
        <c:axId val="499277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9277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316</c:v>
                </c:pt>
                <c:pt idx="5">
                  <c:v>325</c:v>
                </c:pt>
                <c:pt idx="8">
                  <c:v>325</c:v>
                </c:pt>
                <c:pt idx="11">
                  <c:v>330</c:v>
                </c:pt>
                <c:pt idx="14">
                  <c:v>317</c:v>
                </c:pt>
              </c:numCache>
            </c:numRef>
          </c:val>
          <c:extLst>
            <c:ext xmlns:c16="http://schemas.microsoft.com/office/drawing/2014/chart" uri="{C3380CC4-5D6E-409C-BE32-E72D297353CC}">
              <c16:uniqueId val="{00000000-1F6D-49D6-AE91-5DFEB39DB92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F6D-49D6-AE91-5DFEB39DB92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76</c:v>
                </c:pt>
                <c:pt idx="3">
                  <c:v>75</c:v>
                </c:pt>
                <c:pt idx="6">
                  <c:v>75</c:v>
                </c:pt>
                <c:pt idx="9">
                  <c:v>75</c:v>
                </c:pt>
                <c:pt idx="12">
                  <c:v>14</c:v>
                </c:pt>
              </c:numCache>
            </c:numRef>
          </c:val>
          <c:extLst>
            <c:ext xmlns:c16="http://schemas.microsoft.com/office/drawing/2014/chart" uri="{C3380CC4-5D6E-409C-BE32-E72D297353CC}">
              <c16:uniqueId val="{00000002-1F6D-49D6-AE91-5DFEB39DB92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c:v>
                </c:pt>
                <c:pt idx="3">
                  <c:v>14</c:v>
                </c:pt>
                <c:pt idx="6">
                  <c:v>18</c:v>
                </c:pt>
                <c:pt idx="9">
                  <c:v>20</c:v>
                </c:pt>
                <c:pt idx="12">
                  <c:v>31</c:v>
                </c:pt>
              </c:numCache>
            </c:numRef>
          </c:val>
          <c:extLst>
            <c:ext xmlns:c16="http://schemas.microsoft.com/office/drawing/2014/chart" uri="{C3380CC4-5D6E-409C-BE32-E72D297353CC}">
              <c16:uniqueId val="{00000003-1F6D-49D6-AE91-5DFEB39DB92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0</c:v>
                </c:pt>
                <c:pt idx="3">
                  <c:v>0</c:v>
                </c:pt>
                <c:pt idx="6">
                  <c:v>0</c:v>
                </c:pt>
                <c:pt idx="9">
                  <c:v>0</c:v>
                </c:pt>
                <c:pt idx="12">
                  <c:v>16</c:v>
                </c:pt>
              </c:numCache>
            </c:numRef>
          </c:val>
          <c:extLst>
            <c:ext xmlns:c16="http://schemas.microsoft.com/office/drawing/2014/chart" uri="{C3380CC4-5D6E-409C-BE32-E72D297353CC}">
              <c16:uniqueId val="{00000004-1F6D-49D6-AE91-5DFEB39DB92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6D-49D6-AE91-5DFEB39DB92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F6D-49D6-AE91-5DFEB39DB92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448</c:v>
                </c:pt>
                <c:pt idx="3">
                  <c:v>469</c:v>
                </c:pt>
                <c:pt idx="6">
                  <c:v>471</c:v>
                </c:pt>
                <c:pt idx="9">
                  <c:v>484</c:v>
                </c:pt>
                <c:pt idx="12">
                  <c:v>464</c:v>
                </c:pt>
              </c:numCache>
            </c:numRef>
          </c:val>
          <c:extLst>
            <c:ext xmlns:c16="http://schemas.microsoft.com/office/drawing/2014/chart" uri="{C3380CC4-5D6E-409C-BE32-E72D297353CC}">
              <c16:uniqueId val="{00000007-1F6D-49D6-AE91-5DFEB39DB92C}"/>
            </c:ext>
          </c:extLst>
        </c:ser>
        <c:dLbls>
          <c:showLegendKey val="0"/>
          <c:showVal val="0"/>
          <c:showCatName val="0"/>
          <c:showSerName val="0"/>
          <c:showPercent val="0"/>
          <c:showBubbleSize val="0"/>
        </c:dLbls>
        <c:gapWidth val="100"/>
        <c:overlap val="100"/>
        <c:axId val="496307176"/>
        <c:axId val="494459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215</c:v>
                </c:pt>
                <c:pt idx="2">
                  <c:v>#N/A</c:v>
                </c:pt>
                <c:pt idx="3">
                  <c:v>#N/A</c:v>
                </c:pt>
                <c:pt idx="4">
                  <c:v>233</c:v>
                </c:pt>
                <c:pt idx="5">
                  <c:v>#N/A</c:v>
                </c:pt>
                <c:pt idx="6">
                  <c:v>#N/A</c:v>
                </c:pt>
                <c:pt idx="7">
                  <c:v>239</c:v>
                </c:pt>
                <c:pt idx="8">
                  <c:v>#N/A</c:v>
                </c:pt>
                <c:pt idx="9">
                  <c:v>#N/A</c:v>
                </c:pt>
                <c:pt idx="10">
                  <c:v>249</c:v>
                </c:pt>
                <c:pt idx="11">
                  <c:v>#N/A</c:v>
                </c:pt>
                <c:pt idx="12">
                  <c:v>#N/A</c:v>
                </c:pt>
                <c:pt idx="13">
                  <c:v>208</c:v>
                </c:pt>
                <c:pt idx="14">
                  <c:v>#N/A</c:v>
                </c:pt>
              </c:numCache>
            </c:numRef>
          </c:val>
          <c:smooth val="0"/>
          <c:extLst>
            <c:ext xmlns:c16="http://schemas.microsoft.com/office/drawing/2014/chart" uri="{C3380CC4-5D6E-409C-BE32-E72D297353CC}">
              <c16:uniqueId val="{00000008-1F6D-49D6-AE91-5DFEB39DB92C}"/>
            </c:ext>
          </c:extLst>
        </c:ser>
        <c:dLbls>
          <c:showLegendKey val="0"/>
          <c:showVal val="0"/>
          <c:showCatName val="0"/>
          <c:showSerName val="0"/>
          <c:showPercent val="0"/>
          <c:showBubbleSize val="0"/>
        </c:dLbls>
        <c:marker val="1"/>
        <c:smooth val="0"/>
        <c:axId val="496307176"/>
        <c:axId val="494459208"/>
      </c:lineChart>
      <c:catAx>
        <c:axId val="496307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4459208"/>
        <c:crosses val="autoZero"/>
        <c:auto val="1"/>
        <c:lblAlgn val="ctr"/>
        <c:lblOffset val="100"/>
        <c:tickLblSkip val="1"/>
        <c:tickMarkSkip val="1"/>
        <c:noMultiLvlLbl val="0"/>
      </c:catAx>
      <c:valAx>
        <c:axId val="494459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6307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3966</c:v>
                </c:pt>
                <c:pt idx="5">
                  <c:v>3816</c:v>
                </c:pt>
                <c:pt idx="8">
                  <c:v>3810</c:v>
                </c:pt>
                <c:pt idx="11">
                  <c:v>3886</c:v>
                </c:pt>
                <c:pt idx="14">
                  <c:v>3775</c:v>
                </c:pt>
              </c:numCache>
            </c:numRef>
          </c:val>
          <c:extLst>
            <c:ext xmlns:c16="http://schemas.microsoft.com/office/drawing/2014/chart" uri="{C3380CC4-5D6E-409C-BE32-E72D297353CC}">
              <c16:uniqueId val="{00000000-5714-44F7-8CD8-29C01224BB2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3</c:v>
                </c:pt>
                <c:pt idx="8">
                  <c:v>3</c:v>
                </c:pt>
                <c:pt idx="11">
                  <c:v>3</c:v>
                </c:pt>
                <c:pt idx="14">
                  <c:v>3</c:v>
                </c:pt>
              </c:numCache>
            </c:numRef>
          </c:val>
          <c:extLst>
            <c:ext xmlns:c16="http://schemas.microsoft.com/office/drawing/2014/chart" uri="{C3380CC4-5D6E-409C-BE32-E72D297353CC}">
              <c16:uniqueId val="{00000001-5714-44F7-8CD8-29C01224BB2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3567</c:v>
                </c:pt>
                <c:pt idx="5">
                  <c:v>3832</c:v>
                </c:pt>
                <c:pt idx="8">
                  <c:v>3883</c:v>
                </c:pt>
                <c:pt idx="11">
                  <c:v>4103</c:v>
                </c:pt>
                <c:pt idx="14">
                  <c:v>4650</c:v>
                </c:pt>
              </c:numCache>
            </c:numRef>
          </c:val>
          <c:extLst>
            <c:ext xmlns:c16="http://schemas.microsoft.com/office/drawing/2014/chart" uri="{C3380CC4-5D6E-409C-BE32-E72D297353CC}">
              <c16:uniqueId val="{00000002-5714-44F7-8CD8-29C01224BB2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714-44F7-8CD8-29C01224BB2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714-44F7-8CD8-29C01224BB2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714-44F7-8CD8-29C01224BB2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739</c:v>
                </c:pt>
                <c:pt idx="3">
                  <c:v>744</c:v>
                </c:pt>
                <c:pt idx="6">
                  <c:v>793</c:v>
                </c:pt>
                <c:pt idx="9">
                  <c:v>720</c:v>
                </c:pt>
                <c:pt idx="12">
                  <c:v>674</c:v>
                </c:pt>
              </c:numCache>
            </c:numRef>
          </c:val>
          <c:extLst>
            <c:ext xmlns:c16="http://schemas.microsoft.com/office/drawing/2014/chart" uri="{C3380CC4-5D6E-409C-BE32-E72D297353CC}">
              <c16:uniqueId val="{00000006-5714-44F7-8CD8-29C01224BB2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256</c:v>
                </c:pt>
                <c:pt idx="3">
                  <c:v>247</c:v>
                </c:pt>
                <c:pt idx="6">
                  <c:v>276</c:v>
                </c:pt>
                <c:pt idx="9">
                  <c:v>281</c:v>
                </c:pt>
                <c:pt idx="12">
                  <c:v>253</c:v>
                </c:pt>
              </c:numCache>
            </c:numRef>
          </c:val>
          <c:extLst>
            <c:ext xmlns:c16="http://schemas.microsoft.com/office/drawing/2014/chart" uri="{C3380CC4-5D6E-409C-BE32-E72D297353CC}">
              <c16:uniqueId val="{00000007-5714-44F7-8CD8-29C01224BB2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c:v>
                </c:pt>
                <c:pt idx="3">
                  <c:v>2</c:v>
                </c:pt>
                <c:pt idx="6">
                  <c:v>1</c:v>
                </c:pt>
                <c:pt idx="9">
                  <c:v>5</c:v>
                </c:pt>
                <c:pt idx="12">
                  <c:v>188</c:v>
                </c:pt>
              </c:numCache>
            </c:numRef>
          </c:val>
          <c:extLst>
            <c:ext xmlns:c16="http://schemas.microsoft.com/office/drawing/2014/chart" uri="{C3380CC4-5D6E-409C-BE32-E72D297353CC}">
              <c16:uniqueId val="{00000008-5714-44F7-8CD8-29C01224BB2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227</c:v>
                </c:pt>
                <c:pt idx="3">
                  <c:v>343</c:v>
                </c:pt>
                <c:pt idx="6">
                  <c:v>270</c:v>
                </c:pt>
                <c:pt idx="9">
                  <c:v>196</c:v>
                </c:pt>
                <c:pt idx="12">
                  <c:v>186</c:v>
                </c:pt>
              </c:numCache>
            </c:numRef>
          </c:val>
          <c:extLst>
            <c:ext xmlns:c16="http://schemas.microsoft.com/office/drawing/2014/chart" uri="{C3380CC4-5D6E-409C-BE32-E72D297353CC}">
              <c16:uniqueId val="{00000009-5714-44F7-8CD8-29C01224BB2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5172</c:v>
                </c:pt>
                <c:pt idx="3">
                  <c:v>5051</c:v>
                </c:pt>
                <c:pt idx="6">
                  <c:v>4873</c:v>
                </c:pt>
                <c:pt idx="9">
                  <c:v>5012</c:v>
                </c:pt>
                <c:pt idx="12">
                  <c:v>4785</c:v>
                </c:pt>
              </c:numCache>
            </c:numRef>
          </c:val>
          <c:extLst>
            <c:ext xmlns:c16="http://schemas.microsoft.com/office/drawing/2014/chart" uri="{C3380CC4-5D6E-409C-BE32-E72D297353CC}">
              <c16:uniqueId val="{0000000A-5714-44F7-8CD8-29C01224BB2D}"/>
            </c:ext>
          </c:extLst>
        </c:ser>
        <c:dLbls>
          <c:showLegendKey val="0"/>
          <c:showVal val="0"/>
          <c:showCatName val="0"/>
          <c:showSerName val="0"/>
          <c:showPercent val="0"/>
          <c:showBubbleSize val="0"/>
        </c:dLbls>
        <c:gapWidth val="100"/>
        <c:overlap val="100"/>
        <c:axId val="505201272"/>
        <c:axId val="5052008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714-44F7-8CD8-29C01224BB2D}"/>
            </c:ext>
          </c:extLst>
        </c:ser>
        <c:dLbls>
          <c:showLegendKey val="0"/>
          <c:showVal val="0"/>
          <c:showCatName val="0"/>
          <c:showSerName val="0"/>
          <c:showPercent val="0"/>
          <c:showBubbleSize val="0"/>
        </c:dLbls>
        <c:marker val="1"/>
        <c:smooth val="0"/>
        <c:axId val="505201272"/>
        <c:axId val="505200880"/>
      </c:lineChart>
      <c:catAx>
        <c:axId val="505201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5200880"/>
        <c:crosses val="autoZero"/>
        <c:auto val="1"/>
        <c:lblAlgn val="ctr"/>
        <c:lblOffset val="100"/>
        <c:tickLblSkip val="1"/>
        <c:tickMarkSkip val="1"/>
        <c:noMultiLvlLbl val="0"/>
      </c:catAx>
      <c:valAx>
        <c:axId val="505200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5201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1932</c:v>
                </c:pt>
                <c:pt idx="1">
                  <c:v>2060</c:v>
                </c:pt>
                <c:pt idx="2">
                  <c:v>2219</c:v>
                </c:pt>
              </c:numCache>
            </c:numRef>
          </c:val>
          <c:extLst>
            <c:ext xmlns:c16="http://schemas.microsoft.com/office/drawing/2014/chart" uri="{C3380CC4-5D6E-409C-BE32-E72D297353CC}">
              <c16:uniqueId val="{00000000-927E-432B-9F27-42137D55A23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315</c:v>
                </c:pt>
                <c:pt idx="1">
                  <c:v>315</c:v>
                </c:pt>
                <c:pt idx="2">
                  <c:v>335</c:v>
                </c:pt>
              </c:numCache>
            </c:numRef>
          </c:val>
          <c:extLst>
            <c:ext xmlns:c16="http://schemas.microsoft.com/office/drawing/2014/chart" uri="{C3380CC4-5D6E-409C-BE32-E72D297353CC}">
              <c16:uniqueId val="{00000001-927E-432B-9F27-42137D55A23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1486</c:v>
                </c:pt>
                <c:pt idx="1">
                  <c:v>1525</c:v>
                </c:pt>
                <c:pt idx="2">
                  <c:v>1947</c:v>
                </c:pt>
              </c:numCache>
            </c:numRef>
          </c:val>
          <c:extLst>
            <c:ext xmlns:c16="http://schemas.microsoft.com/office/drawing/2014/chart" uri="{C3380CC4-5D6E-409C-BE32-E72D297353CC}">
              <c16:uniqueId val="{00000002-927E-432B-9F27-42137D55A234}"/>
            </c:ext>
          </c:extLst>
        </c:ser>
        <c:dLbls>
          <c:showLegendKey val="0"/>
          <c:showVal val="0"/>
          <c:showCatName val="0"/>
          <c:showSerName val="0"/>
          <c:showPercent val="0"/>
          <c:showBubbleSize val="0"/>
        </c:dLbls>
        <c:gapWidth val="120"/>
        <c:overlap val="100"/>
        <c:axId val="505202840"/>
        <c:axId val="505204016"/>
      </c:barChart>
      <c:catAx>
        <c:axId val="505202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5204016"/>
        <c:crosses val="autoZero"/>
        <c:auto val="1"/>
        <c:lblAlgn val="ctr"/>
        <c:lblOffset val="100"/>
        <c:tickLblSkip val="1"/>
        <c:tickMarkSkip val="1"/>
        <c:noMultiLvlLbl val="0"/>
      </c:catAx>
      <c:valAx>
        <c:axId val="5052040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5202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{4E1CF781-AB33-4303-9BFB-7800D99916B5}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00E-43E1-8610-8D8F9BEA8E8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{577CBA75-3CDF-486C-B61F-DD0DE0EF2CBA}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00E-43E1-8610-8D8F9BEA8E8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{1C1EB7E1-1953-4503-A322-C37D5136AEED}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00E-43E1-8610-8D8F9BEA8E8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{A8264BB8-B370-4AEB-A28F-41461DF22238}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00E-43E1-8610-8D8F9BEA8E8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{1E80F50F-BFED-4CFC-90CC-E3B5AA979954}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00E-43E1-8610-8D8F9BEA8E8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{0FD428B9-BD20-421A-8FA3-85223826DD33}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00E-43E1-8610-8D8F9BEA8E8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{969F45A5-22F2-476A-AB2F-1F1869CAE8BE}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00E-43E1-8610-8D8F9BEA8E8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{A73DF236-70EF-456A-9F0D-3618C2FC4B07}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00E-43E1-8610-8D8F9BEA8E8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{96F2325E-CC87-4E58-9FCE-C6520436C3AE}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00E-43E1-8610-8D8F9BEA8E8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38.700000000000003</c:v>
                </c:pt>
                <c:pt idx="8">
                  <c:v>40.700000000000003</c:v>
                </c:pt>
                <c:pt idx="16">
                  <c:v>42.8</c:v>
                </c:pt>
                <c:pt idx="24">
                  <c:v>44.2</c:v>
                </c:pt>
                <c:pt idx="32">
                  <c:v>46.4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00E-43E1-8610-8D8F9BEA8E8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{B7A97644-12C1-42A1-9746-DBB7567090AE}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00E-43E1-8610-8D8F9BEA8E8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{E9EA12FD-F917-4EDA-B199-4125931704CE}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00E-43E1-8610-8D8F9BEA8E8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{1F05F79E-B16A-47DE-B7EE-13CFF735044A}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00E-43E1-8610-8D8F9BEA8E8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{5E438C03-A610-471F-B443-A62739CEECD7}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00E-43E1-8610-8D8F9BEA8E8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{3D36C5E6-0BD0-497B-9230-2288936F679A}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00E-43E1-8610-8D8F9BEA8E8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{EE89300B-DAC2-4844-AF14-EB60F82F8DCE}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00E-43E1-8610-8D8F9BEA8E8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{CC4F0166-06DD-4129-8780-D9B93ED9B2DD}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00E-43E1-8610-8D8F9BEA8E8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{ACBBAB13-6807-460A-AA73-30136DF8A105}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00E-43E1-8610-8D8F9BEA8E8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{77047D1E-9CFE-4A27-9CBA-369088C5919D}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00E-43E1-8610-8D8F9BEA8E8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c:v>
                </c:pt>
                <c:pt idx="16">
                  <c:v>61.2</c:v>
                </c:pt>
                <c:pt idx="24">
                  <c:v>62</c:v>
                </c:pt>
                <c:pt idx="32">
                  <c:v>62.9</c:v>
                </c:pt>
              </c:numCache>
            </c:numRef>
          </c:xVal>
          <c:yVal>
            <c:numRef>
              <c:f>公会計指標分析・財政指標組合せ分析表!$BP$55:$DC$55</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B00E-43E1-8610-8D8F9BEA8E86}"/>
            </c:ext>
          </c:extLst>
        </c:ser>
        <c:dLbls>
          <c:showLegendKey val="0"/>
          <c:showVal val="1"/>
          <c:showCatName val="0"/>
          <c:showSerName val="0"/>
          <c:showPercent val="0"/>
          <c:showBubbleSize val="0"/>
        </c:dLbls>
        <c:axId val="46179840"/>
        <c:axId val="46181760"/>
      </c:scatterChart>
      <c:valAx>
        <c:axId val="46179840"/>
        <c:scaling>
          <c:orientation val="maxMin"/>
          <c:max val="64"/>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{497BBA6D-8631-4301-9336-020C53CD5E78}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5B6-4DFA-ABA2-861F676B667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{C6904881-5728-426A-8858-5307D4982F97}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5B6-4DFA-ABA2-861F676B667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{B50547C0-8D9D-4759-B963-EAF86B2AB85D}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5B6-4DFA-ABA2-861F676B667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{5516F80A-994E-4B1F-8E38-A4BF30906ECD}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5B6-4DFA-ABA2-861F676B667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{1D318736-527A-4910-B299-A27C1D0DD56D}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5B6-4DFA-ABA2-861F676B6673}"/>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{9149FD7E-F2A9-4974-AACA-19D8CF2DEC26}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5B6-4DFA-ABA2-861F676B6673}"/>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{9EC9E8B5-6856-4A7C-BB68-7599B4AE49B6}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5B6-4DFA-ABA2-861F676B6673}"/>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{152F1C8F-D8E5-403D-A495-B03C9062BB12}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5B6-4DFA-ABA2-861F676B6673}"/>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{B730333E-68EE-4058-959D-F6D4DEB164AB}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5B6-4DFA-ABA2-861F676B667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7.7</c:v>
                </c:pt>
                <c:pt idx="16">
                  <c:v>7.8</c:v>
                </c:pt>
                <c:pt idx="24">
                  <c:v>8</c:v>
                </c:pt>
                <c:pt idx="32">
                  <c:v>7.4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5B6-4DFA-ABA2-861F676B667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{C55EC6EF-F180-4C1C-AB87-667C88DF56E2}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5B6-4DFA-ABA2-861F676B667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{39A07D22-84A7-452C-9FF8-AF67DB02E796}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5B6-4DFA-ABA2-861F676B667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{A2CF827B-1C7E-4DD6-8AB1-24E64B8A55B7}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5B6-4DFA-ABA2-861F676B667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{A80C9DC5-1E8D-44C2-A6C3-CDF851965A96}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5B6-4DFA-ABA2-861F676B667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{9408DF7C-4350-4D36-A97B-1AAF15086C28}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5B6-4DFA-ABA2-861F676B6673}"/>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{2B699100-97AA-45E5-AA88-5BA0751D7515}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5B6-4DFA-ABA2-861F676B6673}"/>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{6577A56F-606D-450A-BC97-0A8C63FCFCA3}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5B6-4DFA-ABA2-861F676B6673}"/>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{84A1059A-3566-4647-98E9-240D0DC60905}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5B6-4DFA-ABA2-861F676B6673}"/>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{EBC30BC3-7600-4E6B-9757-18E5559795CF}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5B6-4DFA-ABA2-861F676B667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7.8</c:v>
                </c:pt>
                <c:pt idx="16">
                  <c:v>7.9</c:v>
                </c:pt>
                <c:pt idx="24">
                  <c:v>7.9</c:v>
                </c:pt>
                <c:pt idx="32">
                  <c:v>8</c:v>
                </c:pt>
              </c:numCache>
            </c:numRef>
          </c:xVal>
          <c:yVal>
            <c:numRef>
              <c:f>公会計指標分析・財政指標組合せ分析表!$BP$77:$DC$77</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85B6-4DFA-ABA2-861F676B6673}"/>
            </c:ext>
          </c:extLst>
        </c:ser>
        <c:dLbls>
          <c:showLegendKey val="0"/>
          <c:showVal val="1"/>
          <c:showCatName val="0"/>
          <c:showSerName val="0"/>
          <c:showPercent val="0"/>
          <c:showBubbleSize val="0"/>
        </c:dLbls>
        <c:axId val="84219776"/>
        <c:axId val="84234240"/>
      </c:scatterChart>
      <c:valAx>
        <c:axId val="84219776"/>
        <c:scaling>
          <c:orientation val="maxMin"/>
          <c:max val="8.1"/>
          <c:min val="7.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債務負担行為に基づく支出額は、土地改良区借入金に対する利子補給の債務負担行為が令和２年度で終了したため、前年対比で減少した。</a:t>
          </a:r>
        </a:p>
        <a:p>
          <a:r>
            <a:rPr kumimoji="1" lang="ja-JP" altLang="en-US" sz="1400">
              <a:latin typeface="ＭＳ ゴシック" pitchFamily="49" charset="-128"/>
              <a:ea typeface="ＭＳ ゴシック" pitchFamily="49" charset="-128"/>
            </a:rPr>
            <a:t>　起債残高の抑制策を講じ、政策・施策の優先度に基づいた大型投資事業の取捨選択に努めている。</a:t>
          </a:r>
        </a:p>
        <a:p>
          <a:r>
            <a:rPr kumimoji="1" lang="ja-JP" altLang="en-US" sz="1400">
              <a:latin typeface="ＭＳ ゴシック" pitchFamily="49" charset="-128"/>
              <a:ea typeface="ＭＳ ゴシック" pitchFamily="49" charset="-128"/>
            </a:rPr>
            <a:t>　今後も公共施設の大規模改修・更新が必要となってくることから、公債費負担の健全性維持を念頭に、適切な範囲内で起債を活用していくこととする。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臨時財政対策債等の償還が進み、また、新発債借入額の減少により地方債残高が減少した一方、ふるさと納税基金の創設や基金積立額の増加により充当可能財源が増加したため、将来負担比率の分子は更に良化した。</a:t>
          </a:r>
        </a:p>
        <a:p>
          <a:r>
            <a:rPr kumimoji="1" lang="ja-JP" altLang="en-US" sz="1400">
              <a:latin typeface="ＭＳ ゴシック" pitchFamily="49" charset="-128"/>
              <a:ea typeface="ＭＳ ゴシック" pitchFamily="49" charset="-128"/>
            </a:rPr>
            <a:t>今後も地方債の借入を厳選（原則交付税算入があるもの）し、更に基金運用の適正化を堅持し、将来負担の適正なレベルの維持に努める。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福岡県大木町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百万円積立てたことによる増加、大木町ふるさと納税基金を創設し、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長寿命化事業の財源として、中長期的には減少が見込まれる。自治総合計画及び中期財政計画に基づく活動事業シートを活用した、事業評価による事業の見直し等を実施し、経常経費の適正化を図ることで基金残高の維持を図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・大木町公共施設整備基金：町が保有する公共施設の整備その他の経費の財源に充てるため。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・大木町ふるさとふれあい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基金：大木町の産業、経済、文化及び教育等の分野で総合的な地域の活性化を図るため。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・大木町ふるさと納税基金：大木町自治総合計画に定める政策の推進に係る事業の実施に必要な財源に充てるため。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・大木町公共施設整備基金：後年度の公共施設更新に備え、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・大木町ふるさと納税基金：基金を創設し、ふるさと納税の歳入分から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・地域振興基金：財産運用収入で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・大木町公共施設整備基金：公共施設等総合管理計画に基づき、公共施設の長寿命化を図るために活用していく。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・大木町夢あふれるまちづくり基金：様々なまちづくり施策実現に向け活用していく。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普通交付税の追加交付分を後年度に活用するため、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緊急に必要となった大規模事業や、その他「やむを得ない事由によって生じた財源不足」を補うため、必要に応じて取崩しや積立を実施していく。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後年度の公共施設長寿命化事業等に伴う地方債借入に対する償還に備え、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町債の償還財源を確保し、次世代の負担を緩和するため、毎年度計画的に積立を行う予定である。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61261C4-D7FD-459E-AFB6-A7C9F4A678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DE656C7-7CFA-4A7D-BEB9-282901036C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B6C4D31F-717C-4490-B848-53B54BE45B35}"/>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1E4A0A7F-6FD1-4EB1-ABEB-70C6AD20BF1B}"/>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DD0AA36B-1862-4D53-8A77-24DCB0A7E04D}"/>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C0B98DFF-82DD-42A9-B881-07260D2F778B}"/>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7D58306D-FDC0-4F63-A53B-D9B3D7273DAB}"/>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3B6F4C8E-B2A1-4E26-9242-A4AE5A616F96}"/>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E57FBFD5-7752-4985-B909-607D4C6E99C3}"/>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CD7D9483-A1B2-48C5-AF00-BDDFECB581D5}"/>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B5CF24B-1146-40B2-868C-DFB859B962A9}"/>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57C57846-A03D-4B93-BFA1-2548604FE20A}"/>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DE03E49B-FA19-4852-ADDE-628E86B4E94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9FB192D6-A37B-4077-A9D0-232B17305D5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25CF00A5-BB4B-495C-95E1-5FB5F0F5562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5D991DAD-8662-46C3-B751-EE48BC4695C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7FAB3940-FA0E-46DE-92D2-C56DB1A1790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E117FCFB-EBDD-41BC-B22A-B7BA6CDC0B2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A92C4DD2-7345-4273-80E9-AD6772EEB7E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FA7C6133-891E-4255-9D14-43175911F67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66FEC36A-2A90-442D-A89B-AEE553FF30F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60BDAB74-96B6-4A08-AAA4-9C735312A6E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13,995
13,859
18.44
7,521,875
6,913,338
514,109
3,653,267
4,785,422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68A7852A-93B4-4198-856C-99A22EA8611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C709D1D7-AF95-42F1-A6CB-B2FEBBB11DE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D8D6651A-DE40-4A98-9DD8-471AACAF1FD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7B6D31D9-C18F-4448-9CCA-B3BEF4E2724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39F6FB42-0DD5-4301-A25F-8FA4D11AE21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F8FE2155-B824-449C-A9BC-EC44B80212F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2978811D-5460-4744-A7F8-562CDAA4EF5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B3575D0C-A9AC-4E64-8EE2-0C8C1EE8C40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4594F621-3584-401A-81FF-1CF8442F716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CD8707D-B8D9-4DDF-A893-B343BB827FC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D1679FB8-C413-44C1-ACA6-AC7323BA55E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4A9BBE5C-C476-4444-A6AB-FA387580CA0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EB73FD65-08FA-4CA2-ADA3-857923D0210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52B56378-C6D0-47F6-8C86-9368CB3613F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899721EA-DF05-4D1A-8E0C-588D19012B2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11ACCB5E-1451-4663-9DB4-259CF0460B6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999FDCF2-2A78-49CD-81AA-04E5BBF9DAB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DE1D9694-3942-41A3-94CF-395362F7E6B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43F83294-8B7D-417E-A468-2C982CEE8F9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D2B358E1-4E50-4436-A94C-FB0E352E6456}"/>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4FF72C64-1710-491A-91EC-15D3BAAC0B6A}"/>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6D7E7B42-1DD4-463B-9F7D-E47FBFB6EAE2}"/>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37FFA953-D08B-49FB-B100-10361887ECB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733ABB66-6A0C-4C42-8738-5D53AA56DAE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74AD6D65-BB09-4E2A-8023-FE68BCE6D711}"/>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91BC53E5-C4B8-43E7-9F02-3BA310F958C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31D3A136-6A30-41DC-A036-FB183685EAC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F1C4ACBB-4E44-4D1C-9BF1-FA3B069222E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5AEF6979-2EB7-4DE3-BA9C-F11AA600A22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472C84B9-F25A-45C5-8C16-BCCA0514C41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F066C764-09C3-4B03-98E8-F8D546CA672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DABEED88-95C3-4D27-9D7F-D73369B20A5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9A12F0F3-584D-4266-A1E6-238F3A7EEC1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444FA8D0-1AA2-4CA0-8CE2-2AEA4E7BE5F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46769B03-1DBC-443B-B381-909EF6AF6B8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上昇傾向にはあるものの、類似団体平均と比較するとかなり低い状況にある。これは道路資産の大部分が取得原価不明で１円計上していることが大きく影響していると考えられる。公共施設等総合管理計画及び個別施設計画により施設改修等を着実に実施しており、有形固定資産全体としての減価償却率の増加の伸びは低く抑えられてい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2473C65D-8F7D-4AA9-BA34-083E8C81264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7ED1D100-65AD-4F63-B129-4884AE04BA4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6749A1E2-7140-4DE5-B790-BEE2D8831BD6}"/>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176CBFF4-6E85-426C-90FB-77A8D8939486}"/>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112D9C44-7C37-4088-93E5-14465F5452D2}"/>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CE0F8A5B-0E80-49B5-93DA-75B9611C0744}"/>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D3208460-5B15-4869-9983-6C6FE14C7CEA}"/>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435CA15-B3B3-46A6-ABB6-F6994A2C5A24}"/>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4AE58795-0B26-4FB8-A05A-D24FE3AD02F7}"/>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8C734EFD-B7C9-414A-A5CD-5DF8A545E688}"/>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CC20C6DA-A70B-4433-ABA7-E7DD77EDA5DD}"/>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9C7EEED9-7DA0-4A15-9C4F-F5C68F8E96A3}"/>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821CF629-6C48-4ADF-AB6D-AC10E7480F72}"/>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1F43040B-9B39-4159-B6BE-359ED1C5179F}"/>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A37B613F-86BE-4E17-AFC7-4E25D0DB0755}"/>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435D20BE-CB17-4DA5-A350-E6FB2595EC0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B5049322-20BE-432E-84D3-9A99A8981FC3}"/>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54E83360-F6FA-43A8-B8E3-8E297CB768D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123462</xdr:rowOff>
    </xdr:from>
    <xdr:to>
      <xdr:col>23</xdr:col>
      <xdr:colOff>85090</xdr:colOff>
      <xdr:row>34</xdr:row>
      <xdr:rowOff>48532</xdr:rowOff>
    </xdr:to>
    <xdr:cxnSp macro="">
      <xdr:nvCxnSpPr>
        <xdr:cNvPr id="77" name="直線コネクタ 76">
          <a:extLst>
            <a:ext uri="{FF2B5EF4-FFF2-40B4-BE49-F238E27FC236}">
              <a16:creationId xmlns:a16="http://schemas.microsoft.com/office/drawing/2014/main" id="{9A762951-A444-4F5C-AD79-FAAE9A4378D7}"/>
            </a:ext>
          </a:extLst>
        </xdr:cNvPr>
        <xdr:cNvCxnSpPr/>
      </xdr:nvCxnSpPr>
      <xdr:spPr>
        <a:xfrm flipV="1">
          <a:off x="4760595" y="5181237"/>
          <a:ext cx="1270" cy="1468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52359</xdr:rowOff>
    </xdr:from>
    <xdr:ext cx="405111" cy="259045"/>
    <xdr:sp macro="" textlink="">
      <xdr:nvSpPr>
        <xdr:cNvPr id="78" name="有形固定資産減価償却率最小値テキスト">
          <a:extLst>
            <a:ext uri="{FF2B5EF4-FFF2-40B4-BE49-F238E27FC236}">
              <a16:creationId xmlns:a16="http://schemas.microsoft.com/office/drawing/2014/main" id="{25B2BE92-F688-403B-BDC5-583C3CE1A066}"/>
            </a:ext>
          </a:extLst>
        </xdr:cNvPr>
        <xdr:cNvSpPr txBox="1"/>
      </xdr:nvSpPr>
      <xdr:spPr>
        <a:xfrm>
          <a:off x="4813300" y="6653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48532</xdr:rowOff>
    </xdr:from>
    <xdr:to>
      <xdr:col>23</xdr:col>
      <xdr:colOff>174625</xdr:colOff>
      <xdr:row>34</xdr:row>
      <xdr:rowOff>48532</xdr:rowOff>
    </xdr:to>
    <xdr:cxnSp macro="">
      <xdr:nvCxnSpPr>
        <xdr:cNvPr id="79" name="直線コネクタ 78">
          <a:extLst>
            <a:ext uri="{FF2B5EF4-FFF2-40B4-BE49-F238E27FC236}">
              <a16:creationId xmlns:a16="http://schemas.microsoft.com/office/drawing/2014/main" id="{07D0D33B-F294-48D4-86F3-D16F45D2B53A}"/>
            </a:ext>
          </a:extLst>
        </xdr:cNvPr>
        <xdr:cNvCxnSpPr/>
      </xdr:nvCxnSpPr>
      <xdr:spPr>
        <a:xfrm>
          <a:off x="4673600" y="664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70139</xdr:rowOff>
    </xdr:from>
    <xdr:ext cx="405111" cy="259045"/>
    <xdr:sp macro="" textlink="">
      <xdr:nvSpPr>
        <xdr:cNvPr id="80" name="有形固定資産減価償却率最大値テキスト">
          <a:extLst>
            <a:ext uri="{FF2B5EF4-FFF2-40B4-BE49-F238E27FC236}">
              <a16:creationId xmlns:a16="http://schemas.microsoft.com/office/drawing/2014/main" id="{0B0E5D16-DE95-4CE6-A27E-698EF1D889A8}"/>
            </a:ext>
          </a:extLst>
        </xdr:cNvPr>
        <xdr:cNvSpPr txBox="1"/>
      </xdr:nvSpPr>
      <xdr:spPr>
        <a:xfrm>
          <a:off x="4813300" y="4956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123462</xdr:rowOff>
    </xdr:from>
    <xdr:to>
      <xdr:col>23</xdr:col>
      <xdr:colOff>174625</xdr:colOff>
      <xdr:row>25</xdr:row>
      <xdr:rowOff>123462</xdr:rowOff>
    </xdr:to>
    <xdr:cxnSp macro="">
      <xdr:nvCxnSpPr>
        <xdr:cNvPr id="81" name="直線コネクタ 80">
          <a:extLst>
            <a:ext uri="{FF2B5EF4-FFF2-40B4-BE49-F238E27FC236}">
              <a16:creationId xmlns:a16="http://schemas.microsoft.com/office/drawing/2014/main" id="{DE701DE0-B725-4202-A12A-AEA23F78B6F7}"/>
            </a:ext>
          </a:extLst>
        </xdr:cNvPr>
        <xdr:cNvCxnSpPr/>
      </xdr:nvCxnSpPr>
      <xdr:spPr>
        <a:xfrm>
          <a:off x="4673600" y="5181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151782</xdr:rowOff>
    </xdr:from>
    <xdr:ext cx="405111" cy="259045"/>
    <xdr:sp macro="" textlink="">
      <xdr:nvSpPr>
        <xdr:cNvPr id="82" name="有形固定資産減価償却率平均値テキスト">
          <a:extLst>
            <a:ext uri="{FF2B5EF4-FFF2-40B4-BE49-F238E27FC236}">
              <a16:creationId xmlns:a16="http://schemas.microsoft.com/office/drawing/2014/main" id="{BF2772EF-9E36-4E05-B77A-A5728B21009D}"/>
            </a:ext>
          </a:extLst>
        </xdr:cNvPr>
        <xdr:cNvSpPr txBox="1"/>
      </xdr:nvSpPr>
      <xdr:spPr>
        <a:xfrm>
          <a:off x="4813300" y="5895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83" name="フローチャート: 判断 82">
          <a:extLst>
            <a:ext uri="{FF2B5EF4-FFF2-40B4-BE49-F238E27FC236}">
              <a16:creationId xmlns:a16="http://schemas.microsoft.com/office/drawing/2014/main" id="{937BCC35-6FBB-493B-A7BC-A4FAC3FB6F72}"/>
            </a:ext>
          </a:extLst>
        </xdr:cNvPr>
        <xdr:cNvSpPr/>
      </xdr:nvSpPr>
      <xdr:spPr>
        <a:xfrm>
          <a:off x="47117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145597</xdr:rowOff>
    </xdr:from>
    <xdr:to>
      <xdr:col>19</xdr:col>
      <xdr:colOff>187325</xdr:colOff>
      <xdr:row>30</xdr:row>
      <xdr:rowOff>75747</xdr:rowOff>
    </xdr:to>
    <xdr:sp macro="" textlink="">
      <xdr:nvSpPr>
        <xdr:cNvPr id="84" name="フローチャート: 判断 83">
          <a:extLst>
            <a:ext uri="{FF2B5EF4-FFF2-40B4-BE49-F238E27FC236}">
              <a16:creationId xmlns:a16="http://schemas.microsoft.com/office/drawing/2014/main" id="{393D32F1-29B1-4A89-8808-EA00C63DB504}"/>
            </a:ext>
          </a:extLst>
        </xdr:cNvPr>
        <xdr:cNvSpPr/>
      </xdr:nvSpPr>
      <xdr:spPr>
        <a:xfrm>
          <a:off x="40005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120922</xdr:rowOff>
    </xdr:from>
    <xdr:to>
      <xdr:col>15</xdr:col>
      <xdr:colOff>187325</xdr:colOff>
      <xdr:row>30</xdr:row>
      <xdr:rowOff>51072</xdr:rowOff>
    </xdr:to>
    <xdr:sp macro="" textlink="">
      <xdr:nvSpPr>
        <xdr:cNvPr id="85" name="フローチャート: 判断 84">
          <a:extLst>
            <a:ext uri="{FF2B5EF4-FFF2-40B4-BE49-F238E27FC236}">
              <a16:creationId xmlns:a16="http://schemas.microsoft.com/office/drawing/2014/main" id="{B79979D8-4858-408D-B270-EDFC78E25BE5}"/>
            </a:ext>
          </a:extLst>
        </xdr:cNvPr>
        <xdr:cNvSpPr/>
      </xdr:nvSpPr>
      <xdr:spPr>
        <a:xfrm>
          <a:off x="3238500" y="586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83911</xdr:rowOff>
    </xdr:from>
    <xdr:to>
      <xdr:col>11</xdr:col>
      <xdr:colOff>187325</xdr:colOff>
      <xdr:row>30</xdr:row>
      <xdr:rowOff>14061</xdr:rowOff>
    </xdr:to>
    <xdr:sp macro="" textlink="">
      <xdr:nvSpPr>
        <xdr:cNvPr id="86" name="フローチャート: 判断 85">
          <a:extLst>
            <a:ext uri="{FF2B5EF4-FFF2-40B4-BE49-F238E27FC236}">
              <a16:creationId xmlns:a16="http://schemas.microsoft.com/office/drawing/2014/main" id="{EFC09857-09AA-43E6-BD3F-0033661F225B}"/>
            </a:ext>
          </a:extLst>
        </xdr:cNvPr>
        <xdr:cNvSpPr/>
      </xdr:nvSpPr>
      <xdr:spPr>
        <a:xfrm>
          <a:off x="24765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65405</xdr:rowOff>
    </xdr:from>
    <xdr:to>
      <xdr:col>7</xdr:col>
      <xdr:colOff>187325</xdr:colOff>
      <xdr:row>29</xdr:row>
      <xdr:rowOff>167005</xdr:rowOff>
    </xdr:to>
    <xdr:sp macro="" textlink="">
      <xdr:nvSpPr>
        <xdr:cNvPr id="87" name="フローチャート: 判断 86">
          <a:extLst>
            <a:ext uri="{FF2B5EF4-FFF2-40B4-BE49-F238E27FC236}">
              <a16:creationId xmlns:a16="http://schemas.microsoft.com/office/drawing/2014/main" id="{18742384-18A7-46D4-AE50-9859BCD0A6E2}"/>
            </a:ext>
          </a:extLst>
        </xdr:cNvPr>
        <xdr:cNvSpPr/>
      </xdr:nvSpPr>
      <xdr:spPr>
        <a:xfrm>
          <a:off x="1714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C445E1A1-DB10-473E-A6CB-C488D6C5BA4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5CBD76D-CC19-4101-AB3D-F3542A7F826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70366594-B6DB-4283-9813-0E9AE6ED0D3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650577C5-6B4D-4B34-B4AC-0BE5C89FABD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9C22F054-2978-41D8-A85E-D076287417E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7348</xdr:rowOff>
    </xdr:from>
    <xdr:to>
      <xdr:col>23</xdr:col>
      <xdr:colOff>136525</xdr:colOff>
      <xdr:row>27</xdr:row>
      <xdr:rowOff>108948</xdr:rowOff>
    </xdr:to>
    <xdr:sp macro="" textlink="">
      <xdr:nvSpPr>
        <xdr:cNvPr id="93" name="楕円 92">
          <a:extLst>
            <a:ext uri="{FF2B5EF4-FFF2-40B4-BE49-F238E27FC236}">
              <a16:creationId xmlns:a16="http://schemas.microsoft.com/office/drawing/2014/main" id="{16B063EC-E165-4B82-A03E-3FCBF1DA2269}"/>
            </a:ext>
          </a:extLst>
        </xdr:cNvPr>
        <xdr:cNvSpPr/>
      </xdr:nvSpPr>
      <xdr:spPr>
        <a:xfrm>
          <a:off x="4711700" y="540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30225</xdr:rowOff>
    </xdr:from>
    <xdr:ext cx="405111" cy="259045"/>
    <xdr:sp macro="" textlink="">
      <xdr:nvSpPr>
        <xdr:cNvPr id="94" name="有形固定資産減価償却率該当値テキスト">
          <a:extLst>
            <a:ext uri="{FF2B5EF4-FFF2-40B4-BE49-F238E27FC236}">
              <a16:creationId xmlns:a16="http://schemas.microsoft.com/office/drawing/2014/main" id="{209F8B0C-B467-433E-9A12-94206E68DA97}"/>
            </a:ext>
          </a:extLst>
        </xdr:cNvPr>
        <xdr:cNvSpPr txBox="1"/>
      </xdr:nvSpPr>
      <xdr:spPr>
        <a:xfrm>
          <a:off x="4813300" y="5259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110944</xdr:rowOff>
    </xdr:from>
    <xdr:to>
      <xdr:col>19</xdr:col>
      <xdr:colOff>187325</xdr:colOff>
      <xdr:row>27</xdr:row>
      <xdr:rowOff>41094</xdr:rowOff>
    </xdr:to>
    <xdr:sp macro="" textlink="">
      <xdr:nvSpPr>
        <xdr:cNvPr id="95" name="楕円 94">
          <a:extLst>
            <a:ext uri="{FF2B5EF4-FFF2-40B4-BE49-F238E27FC236}">
              <a16:creationId xmlns:a16="http://schemas.microsoft.com/office/drawing/2014/main" id="{88F7FA60-EEEA-4098-A84E-B82744F032D0}"/>
            </a:ext>
          </a:extLst>
        </xdr:cNvPr>
        <xdr:cNvSpPr/>
      </xdr:nvSpPr>
      <xdr:spPr>
        <a:xfrm>
          <a:off x="4000500" y="534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161744</xdr:rowOff>
    </xdr:from>
    <xdr:to>
      <xdr:col>23</xdr:col>
      <xdr:colOff>85725</xdr:colOff>
      <xdr:row>27</xdr:row>
      <xdr:rowOff>58148</xdr:rowOff>
    </xdr:to>
    <xdr:cxnSp macro="">
      <xdr:nvCxnSpPr>
        <xdr:cNvPr id="96" name="直線コネクタ 95">
          <a:extLst>
            <a:ext uri="{FF2B5EF4-FFF2-40B4-BE49-F238E27FC236}">
              <a16:creationId xmlns:a16="http://schemas.microsoft.com/office/drawing/2014/main" id="{9130D30D-DEE8-44A0-AD72-59ED0A2CDD1A}"/>
            </a:ext>
          </a:extLst>
        </xdr:cNvPr>
        <xdr:cNvCxnSpPr/>
      </xdr:nvCxnSpPr>
      <xdr:spPr>
        <a:xfrm>
          <a:off x="4051300" y="5390969"/>
          <a:ext cx="7112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67764</xdr:rowOff>
    </xdr:from>
    <xdr:to>
      <xdr:col>15</xdr:col>
      <xdr:colOff>187325</xdr:colOff>
      <xdr:row>26</xdr:row>
      <xdr:rowOff>169364</xdr:rowOff>
    </xdr:to>
    <xdr:sp macro="" textlink="">
      <xdr:nvSpPr>
        <xdr:cNvPr id="97" name="楕円 96">
          <a:extLst>
            <a:ext uri="{FF2B5EF4-FFF2-40B4-BE49-F238E27FC236}">
              <a16:creationId xmlns:a16="http://schemas.microsoft.com/office/drawing/2014/main" id="{117E6F14-D608-4690-BB15-5B0DA59A1F05}"/>
            </a:ext>
          </a:extLst>
        </xdr:cNvPr>
        <xdr:cNvSpPr/>
      </xdr:nvSpPr>
      <xdr:spPr>
        <a:xfrm>
          <a:off x="3238500" y="529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118564</xdr:rowOff>
    </xdr:from>
    <xdr:to>
      <xdr:col>19</xdr:col>
      <xdr:colOff>136525</xdr:colOff>
      <xdr:row>26</xdr:row>
      <xdr:rowOff>161744</xdr:rowOff>
    </xdr:to>
    <xdr:cxnSp macro="">
      <xdr:nvCxnSpPr>
        <xdr:cNvPr id="98" name="直線コネクタ 97">
          <a:extLst>
            <a:ext uri="{FF2B5EF4-FFF2-40B4-BE49-F238E27FC236}">
              <a16:creationId xmlns:a16="http://schemas.microsoft.com/office/drawing/2014/main" id="{44CD8B98-38D0-41C1-BF8D-25691CDB02F5}"/>
            </a:ext>
          </a:extLst>
        </xdr:cNvPr>
        <xdr:cNvCxnSpPr/>
      </xdr:nvCxnSpPr>
      <xdr:spPr>
        <a:xfrm>
          <a:off x="3289300" y="5347789"/>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2994</xdr:rowOff>
    </xdr:from>
    <xdr:to>
      <xdr:col>11</xdr:col>
      <xdr:colOff>187325</xdr:colOff>
      <xdr:row>26</xdr:row>
      <xdr:rowOff>104594</xdr:rowOff>
    </xdr:to>
    <xdr:sp macro="" textlink="">
      <xdr:nvSpPr>
        <xdr:cNvPr id="99" name="楕円 98">
          <a:extLst>
            <a:ext uri="{FF2B5EF4-FFF2-40B4-BE49-F238E27FC236}">
              <a16:creationId xmlns:a16="http://schemas.microsoft.com/office/drawing/2014/main" id="{854D0436-A276-43D5-86E4-B977908D6749}"/>
            </a:ext>
          </a:extLst>
        </xdr:cNvPr>
        <xdr:cNvSpPr/>
      </xdr:nvSpPr>
      <xdr:spPr>
        <a:xfrm>
          <a:off x="2476500" y="523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53794</xdr:rowOff>
    </xdr:from>
    <xdr:to>
      <xdr:col>15</xdr:col>
      <xdr:colOff>136525</xdr:colOff>
      <xdr:row>26</xdr:row>
      <xdr:rowOff>118564</xdr:rowOff>
    </xdr:to>
    <xdr:cxnSp macro="">
      <xdr:nvCxnSpPr>
        <xdr:cNvPr id="100" name="直線コネクタ 99">
          <a:extLst>
            <a:ext uri="{FF2B5EF4-FFF2-40B4-BE49-F238E27FC236}">
              <a16:creationId xmlns:a16="http://schemas.microsoft.com/office/drawing/2014/main" id="{54A1E03A-423A-40C9-AACE-96D644873773}"/>
            </a:ext>
          </a:extLst>
        </xdr:cNvPr>
        <xdr:cNvCxnSpPr/>
      </xdr:nvCxnSpPr>
      <xdr:spPr>
        <a:xfrm>
          <a:off x="2527300" y="5283019"/>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25</xdr:row>
      <xdr:rowOff>112758</xdr:rowOff>
    </xdr:from>
    <xdr:to>
      <xdr:col>7</xdr:col>
      <xdr:colOff>187325</xdr:colOff>
      <xdr:row>26</xdr:row>
      <xdr:rowOff>42908</xdr:rowOff>
    </xdr:to>
    <xdr:sp macro="" textlink="">
      <xdr:nvSpPr>
        <xdr:cNvPr id="101" name="楕円 100">
          <a:extLst>
            <a:ext uri="{FF2B5EF4-FFF2-40B4-BE49-F238E27FC236}">
              <a16:creationId xmlns:a16="http://schemas.microsoft.com/office/drawing/2014/main" id="{598D9F64-A77B-4E81-A9A5-67B48F511B53}"/>
            </a:ext>
          </a:extLst>
        </xdr:cNvPr>
        <xdr:cNvSpPr/>
      </xdr:nvSpPr>
      <xdr:spPr>
        <a:xfrm>
          <a:off x="1714500" y="517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25</xdr:row>
      <xdr:rowOff>163558</xdr:rowOff>
    </xdr:from>
    <xdr:to>
      <xdr:col>11</xdr:col>
      <xdr:colOff>136525</xdr:colOff>
      <xdr:row>26</xdr:row>
      <xdr:rowOff>53794</xdr:rowOff>
    </xdr:to>
    <xdr:cxnSp macro="">
      <xdr:nvCxnSpPr>
        <xdr:cNvPr id="102" name="直線コネクタ 101">
          <a:extLst>
            <a:ext uri="{FF2B5EF4-FFF2-40B4-BE49-F238E27FC236}">
              <a16:creationId xmlns:a16="http://schemas.microsoft.com/office/drawing/2014/main" id="{6E24D4AA-EB3F-4E63-BAB2-026D83980EF1}"/>
            </a:ext>
          </a:extLst>
        </xdr:cNvPr>
        <xdr:cNvCxnSpPr/>
      </xdr:nvCxnSpPr>
      <xdr:spPr>
        <a:xfrm>
          <a:off x="1765300" y="5221333"/>
          <a:ext cx="7620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66874</xdr:rowOff>
    </xdr:from>
    <xdr:ext cx="405111" cy="259045"/>
    <xdr:sp macro="" textlink="">
      <xdr:nvSpPr>
        <xdr:cNvPr id="103" name="n_1aveValue有形固定資産減価償却率">
          <a:extLst>
            <a:ext uri="{FF2B5EF4-FFF2-40B4-BE49-F238E27FC236}">
              <a16:creationId xmlns:a16="http://schemas.microsoft.com/office/drawing/2014/main" id="{0B7FBEA2-B79B-4D1D-9C03-427E31F7CFB6}"/>
            </a:ext>
          </a:extLst>
        </xdr:cNvPr>
        <xdr:cNvSpPr txBox="1"/>
      </xdr:nvSpPr>
      <xdr:spPr>
        <a:xfrm>
          <a:off x="3836044" y="5981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42199</xdr:rowOff>
    </xdr:from>
    <xdr:ext cx="405111" cy="259045"/>
    <xdr:sp macro="" textlink="">
      <xdr:nvSpPr>
        <xdr:cNvPr id="104" name="n_2aveValue有形固定資産減価償却率">
          <a:extLst>
            <a:ext uri="{FF2B5EF4-FFF2-40B4-BE49-F238E27FC236}">
              <a16:creationId xmlns:a16="http://schemas.microsoft.com/office/drawing/2014/main" id="{39E59BB7-BA4C-4354-8EB3-7B357D1446AE}"/>
            </a:ext>
          </a:extLst>
        </xdr:cNvPr>
        <xdr:cNvSpPr txBox="1"/>
      </xdr:nvSpPr>
      <xdr:spPr>
        <a:xfrm>
          <a:off x="3086744" y="595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5188</xdr:rowOff>
    </xdr:from>
    <xdr:ext cx="405111" cy="259045"/>
    <xdr:sp macro="" textlink="">
      <xdr:nvSpPr>
        <xdr:cNvPr id="105" name="n_3aveValue有形固定資産減価償却率">
          <a:extLst>
            <a:ext uri="{FF2B5EF4-FFF2-40B4-BE49-F238E27FC236}">
              <a16:creationId xmlns:a16="http://schemas.microsoft.com/office/drawing/2014/main" id="{9A6FE90C-416C-458F-AFF5-ADD5B4E69513}"/>
            </a:ext>
          </a:extLst>
        </xdr:cNvPr>
        <xdr:cNvSpPr txBox="1"/>
      </xdr:nvSpPr>
      <xdr:spPr>
        <a:xfrm>
          <a:off x="2324744" y="5920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158132</xdr:rowOff>
    </xdr:from>
    <xdr:ext cx="405111" cy="259045"/>
    <xdr:sp macro="" textlink="">
      <xdr:nvSpPr>
        <xdr:cNvPr id="106" name="n_4aveValue有形固定資産減価償却率">
          <a:extLst>
            <a:ext uri="{FF2B5EF4-FFF2-40B4-BE49-F238E27FC236}">
              <a16:creationId xmlns:a16="http://schemas.microsoft.com/office/drawing/2014/main" id="{7C8F1552-CBF8-4C48-90BB-B85056C9E8D5}"/>
            </a:ext>
          </a:extLst>
        </xdr:cNvPr>
        <xdr:cNvSpPr txBox="1"/>
      </xdr:nvSpPr>
      <xdr:spPr>
        <a:xfrm>
          <a:off x="1562744"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57621</xdr:rowOff>
    </xdr:from>
    <xdr:ext cx="405111" cy="259045"/>
    <xdr:sp macro="" textlink="">
      <xdr:nvSpPr>
        <xdr:cNvPr id="107" name="n_1mainValue有形固定資産減価償却率">
          <a:extLst>
            <a:ext uri="{FF2B5EF4-FFF2-40B4-BE49-F238E27FC236}">
              <a16:creationId xmlns:a16="http://schemas.microsoft.com/office/drawing/2014/main" id="{77C3610A-2468-4B5C-8C2A-4625DD420A51}"/>
            </a:ext>
          </a:extLst>
        </xdr:cNvPr>
        <xdr:cNvSpPr txBox="1"/>
      </xdr:nvSpPr>
      <xdr:spPr>
        <a:xfrm>
          <a:off x="3836044" y="5115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14441</xdr:rowOff>
    </xdr:from>
    <xdr:ext cx="405111" cy="259045"/>
    <xdr:sp macro="" textlink="">
      <xdr:nvSpPr>
        <xdr:cNvPr id="108" name="n_2mainValue有形固定資産減価償却率">
          <a:extLst>
            <a:ext uri="{FF2B5EF4-FFF2-40B4-BE49-F238E27FC236}">
              <a16:creationId xmlns:a16="http://schemas.microsoft.com/office/drawing/2014/main" id="{745C2781-A84C-4EF6-A15B-0A6848B8936C}"/>
            </a:ext>
          </a:extLst>
        </xdr:cNvPr>
        <xdr:cNvSpPr txBox="1"/>
      </xdr:nvSpPr>
      <xdr:spPr>
        <a:xfrm>
          <a:off x="3086744" y="5072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24</xdr:row>
      <xdr:rowOff>121121</xdr:rowOff>
    </xdr:from>
    <xdr:ext cx="405111" cy="259045"/>
    <xdr:sp macro="" textlink="">
      <xdr:nvSpPr>
        <xdr:cNvPr id="109" name="n_3mainValue有形固定資産減価償却率">
          <a:extLst>
            <a:ext uri="{FF2B5EF4-FFF2-40B4-BE49-F238E27FC236}">
              <a16:creationId xmlns:a16="http://schemas.microsoft.com/office/drawing/2014/main" id="{64785057-BAF7-48F7-87FC-DD51D39E8978}"/>
            </a:ext>
          </a:extLst>
        </xdr:cNvPr>
        <xdr:cNvSpPr txBox="1"/>
      </xdr:nvSpPr>
      <xdr:spPr>
        <a:xfrm>
          <a:off x="2324744" y="5007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59435</xdr:rowOff>
    </xdr:from>
    <xdr:ext cx="405111" cy="259045"/>
    <xdr:sp macro="" textlink="">
      <xdr:nvSpPr>
        <xdr:cNvPr id="110" name="n_4mainValue有形固定資産減価償却率">
          <a:extLst>
            <a:ext uri="{FF2B5EF4-FFF2-40B4-BE49-F238E27FC236}">
              <a16:creationId xmlns:a16="http://schemas.microsoft.com/office/drawing/2014/main" id="{85CD664E-8AEB-4953-BB4E-B9F79F7ECCE5}"/>
            </a:ext>
          </a:extLst>
        </xdr:cNvPr>
        <xdr:cNvSpPr txBox="1"/>
      </xdr:nvSpPr>
      <xdr:spPr>
        <a:xfrm>
          <a:off x="1562744" y="4945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B90841F3-25F8-431F-B11D-3C562E0611D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B768998-EDDF-4210-A0C9-63B3E354299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D7852980-0F19-4B49-8B84-C60DDF4BA66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5A1347BC-4072-4B91-9AF5-C134C793BB8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3C7C2A46-3361-475A-8FFA-75C09B8772E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EFED4695-5B18-45C5-8FF4-E9A494B019D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7C23D417-B91B-4D2C-A0E1-6F2CB0CBFBC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5F9CFA77-1F01-4AC8-8DDA-84FAC531DC6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AFC6F5CE-1B29-47E5-96FF-D5C0330E8A7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53D8CCAF-F5F6-441F-9845-9867C68247F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19FF0938-750A-4BFF-8382-C5B1870E43D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2C93178A-3E31-4E94-82C7-E03D135B383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52ED9370-32D9-4037-8FE9-A77092EAB36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債務償還</a:t>
          </a:r>
          <a:r>
            <a:rPr lang="ja-JP" altLang="en-US" sz="1100">
              <a:solidFill>
                <a:schemeClr val="dk1"/>
              </a:solidFill>
              <a:effectLst/>
              <a:latin typeface="+mn-lt"/>
              <a:ea typeface="+mn-ea"/>
              <a:cs typeface="+mn-cs"/>
            </a:rPr>
            <a:t>比</a:t>
          </a:r>
          <a:r>
            <a:rPr lang="ja-JP" altLang="ja-JP" sz="1100">
              <a:solidFill>
                <a:schemeClr val="dk1"/>
              </a:solidFill>
              <a:effectLst/>
              <a:latin typeface="+mn-lt"/>
              <a:ea typeface="+mn-ea"/>
              <a:cs typeface="+mn-cs"/>
            </a:rPr>
            <a:t>率は類似団体平均を大きく下回っており、主な要因としては、土地改良区借入金に対する利子補給の債務負担行為が令和２年度で終了したことや、ふるさと納税基金の創設、基金積立額の増加に伴う充当可能財源の増加によるものと考えられる。ここ数年で過去の大型事業投資の償還終了を迎えたこと等により債務償還比率は減少したが、引き続き、以後の償還終了額と施設改修等による新規借入れ額とのバランスを考慮して起債発行をおこなっていく。</a:t>
          </a: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100">
            <a:solidFill>
              <a:schemeClr val="dk1"/>
            </a:solidFill>
            <a:effectLst/>
            <a:latin typeface="+mn-lt"/>
            <a:ea typeface="+mn-ea"/>
            <a:cs typeface="+mn-cs"/>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CA58A1A6-0C64-42EF-B745-A70EEBF4086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C7454F02-084F-44C3-8FCB-F25384AF669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2F589802-CB91-4707-AB42-09AAD3B76541}"/>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115E9B2F-54A3-4D71-B592-078BADE65117}"/>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id="{5848C1D3-F325-4720-BD7A-A09C8C66D4C7}"/>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D572533A-C862-49A1-9311-2F69A577FFDC}"/>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C9DD02F6-A7A9-4202-A988-5A6C2E50DCEB}"/>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8925118F-33A5-4A8A-89AB-4F1948C6B652}"/>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CAFFA171-468F-4AC9-ACCC-41670D6C5497}"/>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22E8BFA8-1514-4E69-B6AB-F0133E5AB512}"/>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3C407512-2057-4126-8E37-93B2D95924DF}"/>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A70088E5-7F2D-448A-88EC-A6055508374D}"/>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E1517AE9-B7FD-4425-B71F-E65BD770B09D}"/>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ACC425C7-E602-4C8B-B21A-59BE2729F1D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90255E86-8E95-4F1F-802F-47F03D7726F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123204</xdr:rowOff>
    </xdr:to>
    <xdr:cxnSp macro="">
      <xdr:nvCxnSpPr>
        <xdr:cNvPr id="139" name="直線コネクタ 138">
          <a:extLst>
            <a:ext uri="{FF2B5EF4-FFF2-40B4-BE49-F238E27FC236}">
              <a16:creationId xmlns:a16="http://schemas.microsoft.com/office/drawing/2014/main" id="{C1E67FF2-4EA4-468C-AFF9-B0DED7016B0C}"/>
            </a:ext>
          </a:extLst>
        </xdr:cNvPr>
        <xdr:cNvCxnSpPr/>
      </xdr:nvCxnSpPr>
      <xdr:spPr>
        <a:xfrm flipV="1">
          <a:off x="14793595" y="5312833"/>
          <a:ext cx="1269" cy="1239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127031</xdr:rowOff>
    </xdr:from>
    <xdr:ext cx="560923" cy="259045"/>
    <xdr:sp macro="" textlink="">
      <xdr:nvSpPr>
        <xdr:cNvPr id="140" name="債務償還比率最小値テキスト">
          <a:extLst>
            <a:ext uri="{FF2B5EF4-FFF2-40B4-BE49-F238E27FC236}">
              <a16:creationId xmlns:a16="http://schemas.microsoft.com/office/drawing/2014/main" id="{B74E411E-57F9-4F5E-97B1-72B7B20E5463}"/>
            </a:ext>
          </a:extLst>
        </xdr:cNvPr>
        <xdr:cNvSpPr txBox="1"/>
      </xdr:nvSpPr>
      <xdr:spPr>
        <a:xfrm>
          <a:off x="14846300" y="65564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123204</xdr:rowOff>
    </xdr:from>
    <xdr:to>
      <xdr:col>76</xdr:col>
      <xdr:colOff>111125</xdr:colOff>
      <xdr:row>33</xdr:row>
      <xdr:rowOff>123204</xdr:rowOff>
    </xdr:to>
    <xdr:cxnSp macro="">
      <xdr:nvCxnSpPr>
        <xdr:cNvPr id="141" name="直線コネクタ 140">
          <a:extLst>
            <a:ext uri="{FF2B5EF4-FFF2-40B4-BE49-F238E27FC236}">
              <a16:creationId xmlns:a16="http://schemas.microsoft.com/office/drawing/2014/main" id="{C1286959-276A-4161-8394-3B0A38EFBEC2}"/>
            </a:ext>
          </a:extLst>
        </xdr:cNvPr>
        <xdr:cNvCxnSpPr/>
      </xdr:nvCxnSpPr>
      <xdr:spPr>
        <a:xfrm>
          <a:off x="14706600" y="655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CA1BD62B-2DBC-4C41-B928-48DB02DEE382}"/>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00B479DB-C253-4DF8-B543-C7DA42F4BA95}"/>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171382</xdr:rowOff>
    </xdr:from>
    <xdr:ext cx="469744" cy="259045"/>
    <xdr:sp macro="" textlink="">
      <xdr:nvSpPr>
        <xdr:cNvPr id="144" name="債務償還比率平均値テキスト">
          <a:extLst>
            <a:ext uri="{FF2B5EF4-FFF2-40B4-BE49-F238E27FC236}">
              <a16:creationId xmlns:a16="http://schemas.microsoft.com/office/drawing/2014/main" id="{843C71CC-D701-4AD4-89C3-7FAD8D890865}"/>
            </a:ext>
          </a:extLst>
        </xdr:cNvPr>
        <xdr:cNvSpPr txBox="1"/>
      </xdr:nvSpPr>
      <xdr:spPr>
        <a:xfrm>
          <a:off x="14846300" y="5743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21505</xdr:rowOff>
    </xdr:from>
    <xdr:to>
      <xdr:col>76</xdr:col>
      <xdr:colOff>73025</xdr:colOff>
      <xdr:row>29</xdr:row>
      <xdr:rowOff>123105</xdr:rowOff>
    </xdr:to>
    <xdr:sp macro="" textlink="">
      <xdr:nvSpPr>
        <xdr:cNvPr id="145" name="フローチャート: 判断 144">
          <a:extLst>
            <a:ext uri="{FF2B5EF4-FFF2-40B4-BE49-F238E27FC236}">
              <a16:creationId xmlns:a16="http://schemas.microsoft.com/office/drawing/2014/main" id="{0B0ECE67-8987-4E4D-987D-439EB7D562BE}"/>
            </a:ext>
          </a:extLst>
        </xdr:cNvPr>
        <xdr:cNvSpPr/>
      </xdr:nvSpPr>
      <xdr:spPr>
        <a:xfrm>
          <a:off x="14744700" y="57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8982</xdr:rowOff>
    </xdr:from>
    <xdr:to>
      <xdr:col>72</xdr:col>
      <xdr:colOff>123825</xdr:colOff>
      <xdr:row>30</xdr:row>
      <xdr:rowOff>110582</xdr:rowOff>
    </xdr:to>
    <xdr:sp macro="" textlink="">
      <xdr:nvSpPr>
        <xdr:cNvPr id="146" name="フローチャート: 判断 145">
          <a:extLst>
            <a:ext uri="{FF2B5EF4-FFF2-40B4-BE49-F238E27FC236}">
              <a16:creationId xmlns:a16="http://schemas.microsoft.com/office/drawing/2014/main" id="{1350FB30-E12A-40FF-BBE9-5C6ED0E7CC8F}"/>
            </a:ext>
          </a:extLst>
        </xdr:cNvPr>
        <xdr:cNvSpPr/>
      </xdr:nvSpPr>
      <xdr:spPr>
        <a:xfrm>
          <a:off x="14033500" y="592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143009</xdr:rowOff>
    </xdr:from>
    <xdr:to>
      <xdr:col>68</xdr:col>
      <xdr:colOff>123825</xdr:colOff>
      <xdr:row>30</xdr:row>
      <xdr:rowOff>73159</xdr:rowOff>
    </xdr:to>
    <xdr:sp macro="" textlink="">
      <xdr:nvSpPr>
        <xdr:cNvPr id="147" name="フローチャート: 判断 146">
          <a:extLst>
            <a:ext uri="{FF2B5EF4-FFF2-40B4-BE49-F238E27FC236}">
              <a16:creationId xmlns:a16="http://schemas.microsoft.com/office/drawing/2014/main" id="{1011BD30-F067-45DD-BF76-0B32FF98DC3B}"/>
            </a:ext>
          </a:extLst>
        </xdr:cNvPr>
        <xdr:cNvSpPr/>
      </xdr:nvSpPr>
      <xdr:spPr>
        <a:xfrm>
          <a:off x="13271500" y="588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70563</xdr:rowOff>
    </xdr:from>
    <xdr:to>
      <xdr:col>64</xdr:col>
      <xdr:colOff>123825</xdr:colOff>
      <xdr:row>30</xdr:row>
      <xdr:rowOff>713</xdr:rowOff>
    </xdr:to>
    <xdr:sp macro="" textlink="">
      <xdr:nvSpPr>
        <xdr:cNvPr id="148" name="フローチャート: 判断 147">
          <a:extLst>
            <a:ext uri="{FF2B5EF4-FFF2-40B4-BE49-F238E27FC236}">
              <a16:creationId xmlns:a16="http://schemas.microsoft.com/office/drawing/2014/main" id="{E71E5520-170B-4AE9-BB05-90C4012B1A03}"/>
            </a:ext>
          </a:extLst>
        </xdr:cNvPr>
        <xdr:cNvSpPr/>
      </xdr:nvSpPr>
      <xdr:spPr>
        <a:xfrm>
          <a:off x="12509500" y="581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60847</xdr:rowOff>
    </xdr:from>
    <xdr:to>
      <xdr:col>60</xdr:col>
      <xdr:colOff>123825</xdr:colOff>
      <xdr:row>29</xdr:row>
      <xdr:rowOff>162447</xdr:rowOff>
    </xdr:to>
    <xdr:sp macro="" textlink="">
      <xdr:nvSpPr>
        <xdr:cNvPr id="149" name="フローチャート: 判断 148">
          <a:extLst>
            <a:ext uri="{FF2B5EF4-FFF2-40B4-BE49-F238E27FC236}">
              <a16:creationId xmlns:a16="http://schemas.microsoft.com/office/drawing/2014/main" id="{C014BE76-0C60-4526-BADE-35EB33F4FC56}"/>
            </a:ext>
          </a:extLst>
        </xdr:cNvPr>
        <xdr:cNvSpPr/>
      </xdr:nvSpPr>
      <xdr:spPr>
        <a:xfrm>
          <a:off x="11747500" y="580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DA8BD697-EE7F-4663-907F-D6354A52D97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1B97CF4A-E220-44DB-8120-DFBADE0C2BF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2AD2E35A-A2F9-475D-96CF-088DC16025F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794FA16A-C4D4-4EC7-96EF-B001E86680C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47103779-42F7-4D7A-9E51-E1E570FE838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4572</xdr:rowOff>
    </xdr:from>
    <xdr:to>
      <xdr:col>76</xdr:col>
      <xdr:colOff>73025</xdr:colOff>
      <xdr:row>27</xdr:row>
      <xdr:rowOff>106172</xdr:rowOff>
    </xdr:to>
    <xdr:sp macro="" textlink="">
      <xdr:nvSpPr>
        <xdr:cNvPr id="155" name="楕円 154">
          <a:extLst>
            <a:ext uri="{FF2B5EF4-FFF2-40B4-BE49-F238E27FC236}">
              <a16:creationId xmlns:a16="http://schemas.microsoft.com/office/drawing/2014/main" id="{F60E5DB3-E774-4456-98F3-FA3659AF1980}"/>
            </a:ext>
          </a:extLst>
        </xdr:cNvPr>
        <xdr:cNvSpPr/>
      </xdr:nvSpPr>
      <xdr:spPr>
        <a:xfrm>
          <a:off x="14744700" y="540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27449</xdr:rowOff>
    </xdr:from>
    <xdr:ext cx="469744" cy="259045"/>
    <xdr:sp macro="" textlink="">
      <xdr:nvSpPr>
        <xdr:cNvPr id="156" name="債務償還比率該当値テキスト">
          <a:extLst>
            <a:ext uri="{FF2B5EF4-FFF2-40B4-BE49-F238E27FC236}">
              <a16:creationId xmlns:a16="http://schemas.microsoft.com/office/drawing/2014/main" id="{61D61CC6-7F7F-4711-9EF3-3D06C1464C10}"/>
            </a:ext>
          </a:extLst>
        </xdr:cNvPr>
        <xdr:cNvSpPr txBox="1"/>
      </xdr:nvSpPr>
      <xdr:spPr>
        <a:xfrm>
          <a:off x="14846300" y="525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99568</xdr:rowOff>
    </xdr:from>
    <xdr:to>
      <xdr:col>72</xdr:col>
      <xdr:colOff>123825</xdr:colOff>
      <xdr:row>28</xdr:row>
      <xdr:rowOff>29718</xdr:rowOff>
    </xdr:to>
    <xdr:sp macro="" textlink="">
      <xdr:nvSpPr>
        <xdr:cNvPr id="157" name="楕円 156">
          <a:extLst>
            <a:ext uri="{FF2B5EF4-FFF2-40B4-BE49-F238E27FC236}">
              <a16:creationId xmlns:a16="http://schemas.microsoft.com/office/drawing/2014/main" id="{E2626485-537B-4AA5-AB21-91CA8704BF15}"/>
            </a:ext>
          </a:extLst>
        </xdr:cNvPr>
        <xdr:cNvSpPr/>
      </xdr:nvSpPr>
      <xdr:spPr>
        <a:xfrm>
          <a:off x="14033500" y="550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55372</xdr:rowOff>
    </xdr:from>
    <xdr:to>
      <xdr:col>76</xdr:col>
      <xdr:colOff>22225</xdr:colOff>
      <xdr:row>27</xdr:row>
      <xdr:rowOff>150368</xdr:rowOff>
    </xdr:to>
    <xdr:cxnSp macro="">
      <xdr:nvCxnSpPr>
        <xdr:cNvPr id="158" name="直線コネクタ 157">
          <a:extLst>
            <a:ext uri="{FF2B5EF4-FFF2-40B4-BE49-F238E27FC236}">
              <a16:creationId xmlns:a16="http://schemas.microsoft.com/office/drawing/2014/main" id="{A7F9AEF8-2649-40FF-A735-92777AEC6573}"/>
            </a:ext>
          </a:extLst>
        </xdr:cNvPr>
        <xdr:cNvCxnSpPr/>
      </xdr:nvCxnSpPr>
      <xdr:spPr>
        <a:xfrm flipV="1">
          <a:off x="14084300" y="5456047"/>
          <a:ext cx="711200" cy="9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155702</xdr:rowOff>
    </xdr:from>
    <xdr:to>
      <xdr:col>68</xdr:col>
      <xdr:colOff>123825</xdr:colOff>
      <xdr:row>28</xdr:row>
      <xdr:rowOff>85852</xdr:rowOff>
    </xdr:to>
    <xdr:sp macro="" textlink="">
      <xdr:nvSpPr>
        <xdr:cNvPr id="159" name="楕円 158">
          <a:extLst>
            <a:ext uri="{FF2B5EF4-FFF2-40B4-BE49-F238E27FC236}">
              <a16:creationId xmlns:a16="http://schemas.microsoft.com/office/drawing/2014/main" id="{0392ABDA-E9F0-480D-98F1-DD81794AC3BF}"/>
            </a:ext>
          </a:extLst>
        </xdr:cNvPr>
        <xdr:cNvSpPr/>
      </xdr:nvSpPr>
      <xdr:spPr>
        <a:xfrm>
          <a:off x="13271500" y="555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150368</xdr:rowOff>
    </xdr:from>
    <xdr:to>
      <xdr:col>72</xdr:col>
      <xdr:colOff>73025</xdr:colOff>
      <xdr:row>28</xdr:row>
      <xdr:rowOff>35052</xdr:rowOff>
    </xdr:to>
    <xdr:cxnSp macro="">
      <xdr:nvCxnSpPr>
        <xdr:cNvPr id="160" name="直線コネクタ 159">
          <a:extLst>
            <a:ext uri="{FF2B5EF4-FFF2-40B4-BE49-F238E27FC236}">
              <a16:creationId xmlns:a16="http://schemas.microsoft.com/office/drawing/2014/main" id="{2196EF21-2C22-4E16-A5D2-7FA96E4F1AF0}"/>
            </a:ext>
          </a:extLst>
        </xdr:cNvPr>
        <xdr:cNvCxnSpPr/>
      </xdr:nvCxnSpPr>
      <xdr:spPr>
        <a:xfrm flipV="1">
          <a:off x="13322300" y="5551043"/>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28511</xdr:rowOff>
    </xdr:from>
    <xdr:to>
      <xdr:col>64</xdr:col>
      <xdr:colOff>123825</xdr:colOff>
      <xdr:row>28</xdr:row>
      <xdr:rowOff>130111</xdr:rowOff>
    </xdr:to>
    <xdr:sp macro="" textlink="">
      <xdr:nvSpPr>
        <xdr:cNvPr id="161" name="楕円 160">
          <a:extLst>
            <a:ext uri="{FF2B5EF4-FFF2-40B4-BE49-F238E27FC236}">
              <a16:creationId xmlns:a16="http://schemas.microsoft.com/office/drawing/2014/main" id="{8366EC14-4CB8-4B24-B97B-D28619FC3AF2}"/>
            </a:ext>
          </a:extLst>
        </xdr:cNvPr>
        <xdr:cNvSpPr/>
      </xdr:nvSpPr>
      <xdr:spPr>
        <a:xfrm>
          <a:off x="12509500" y="560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35052</xdr:rowOff>
    </xdr:from>
    <xdr:to>
      <xdr:col>68</xdr:col>
      <xdr:colOff>73025</xdr:colOff>
      <xdr:row>28</xdr:row>
      <xdr:rowOff>79311</xdr:rowOff>
    </xdr:to>
    <xdr:cxnSp macro="">
      <xdr:nvCxnSpPr>
        <xdr:cNvPr id="162" name="直線コネクタ 161">
          <a:extLst>
            <a:ext uri="{FF2B5EF4-FFF2-40B4-BE49-F238E27FC236}">
              <a16:creationId xmlns:a16="http://schemas.microsoft.com/office/drawing/2014/main" id="{1DA505F9-712F-4B26-9D9A-3B37467E3E89}"/>
            </a:ext>
          </a:extLst>
        </xdr:cNvPr>
        <xdr:cNvCxnSpPr/>
      </xdr:nvCxnSpPr>
      <xdr:spPr>
        <a:xfrm flipV="1">
          <a:off x="12560300" y="5607177"/>
          <a:ext cx="762000" cy="4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51541</xdr:rowOff>
    </xdr:from>
    <xdr:to>
      <xdr:col>60</xdr:col>
      <xdr:colOff>123825</xdr:colOff>
      <xdr:row>28</xdr:row>
      <xdr:rowOff>153141</xdr:rowOff>
    </xdr:to>
    <xdr:sp macro="" textlink="">
      <xdr:nvSpPr>
        <xdr:cNvPr id="163" name="楕円 162">
          <a:extLst>
            <a:ext uri="{FF2B5EF4-FFF2-40B4-BE49-F238E27FC236}">
              <a16:creationId xmlns:a16="http://schemas.microsoft.com/office/drawing/2014/main" id="{47201445-F7AA-4473-B643-C1F47ECF729D}"/>
            </a:ext>
          </a:extLst>
        </xdr:cNvPr>
        <xdr:cNvSpPr/>
      </xdr:nvSpPr>
      <xdr:spPr>
        <a:xfrm>
          <a:off x="11747500" y="562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79311</xdr:rowOff>
    </xdr:from>
    <xdr:to>
      <xdr:col>64</xdr:col>
      <xdr:colOff>73025</xdr:colOff>
      <xdr:row>28</xdr:row>
      <xdr:rowOff>102341</xdr:rowOff>
    </xdr:to>
    <xdr:cxnSp macro="">
      <xdr:nvCxnSpPr>
        <xdr:cNvPr id="164" name="直線コネクタ 163">
          <a:extLst>
            <a:ext uri="{FF2B5EF4-FFF2-40B4-BE49-F238E27FC236}">
              <a16:creationId xmlns:a16="http://schemas.microsoft.com/office/drawing/2014/main" id="{0F33AD9E-659E-4F1D-9E59-1F1C0D0DB427}"/>
            </a:ext>
          </a:extLst>
        </xdr:cNvPr>
        <xdr:cNvCxnSpPr/>
      </xdr:nvCxnSpPr>
      <xdr:spPr>
        <a:xfrm flipV="1">
          <a:off x="11798300" y="5651436"/>
          <a:ext cx="762000" cy="2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101709</xdr:rowOff>
    </xdr:from>
    <xdr:ext cx="469744" cy="259045"/>
    <xdr:sp macro="" textlink="">
      <xdr:nvSpPr>
        <xdr:cNvPr id="165" name="n_1aveValue債務償還比率">
          <a:extLst>
            <a:ext uri="{FF2B5EF4-FFF2-40B4-BE49-F238E27FC236}">
              <a16:creationId xmlns:a16="http://schemas.microsoft.com/office/drawing/2014/main" id="{974D16A1-6967-4916-BF82-7C0B370FBFC5}"/>
            </a:ext>
          </a:extLst>
        </xdr:cNvPr>
        <xdr:cNvSpPr txBox="1"/>
      </xdr:nvSpPr>
      <xdr:spPr>
        <a:xfrm>
          <a:off x="13836727" y="601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64286</xdr:rowOff>
    </xdr:from>
    <xdr:ext cx="469744" cy="259045"/>
    <xdr:sp macro="" textlink="">
      <xdr:nvSpPr>
        <xdr:cNvPr id="166" name="n_2aveValue債務償還比率">
          <a:extLst>
            <a:ext uri="{FF2B5EF4-FFF2-40B4-BE49-F238E27FC236}">
              <a16:creationId xmlns:a16="http://schemas.microsoft.com/office/drawing/2014/main" id="{4ABCBED4-37F3-40B3-AC0A-642C6FCD41C8}"/>
            </a:ext>
          </a:extLst>
        </xdr:cNvPr>
        <xdr:cNvSpPr txBox="1"/>
      </xdr:nvSpPr>
      <xdr:spPr>
        <a:xfrm>
          <a:off x="13087427" y="59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163290</xdr:rowOff>
    </xdr:from>
    <xdr:ext cx="469744" cy="259045"/>
    <xdr:sp macro="" textlink="">
      <xdr:nvSpPr>
        <xdr:cNvPr id="167" name="n_3aveValue債務償還比率">
          <a:extLst>
            <a:ext uri="{FF2B5EF4-FFF2-40B4-BE49-F238E27FC236}">
              <a16:creationId xmlns:a16="http://schemas.microsoft.com/office/drawing/2014/main" id="{70E25B5E-72FB-4EC1-9725-655E2788721C}"/>
            </a:ext>
          </a:extLst>
        </xdr:cNvPr>
        <xdr:cNvSpPr txBox="1"/>
      </xdr:nvSpPr>
      <xdr:spPr>
        <a:xfrm>
          <a:off x="12325427" y="590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153574</xdr:rowOff>
    </xdr:from>
    <xdr:ext cx="469744" cy="259045"/>
    <xdr:sp macro="" textlink="">
      <xdr:nvSpPr>
        <xdr:cNvPr id="168" name="n_4aveValue債務償還比率">
          <a:extLst>
            <a:ext uri="{FF2B5EF4-FFF2-40B4-BE49-F238E27FC236}">
              <a16:creationId xmlns:a16="http://schemas.microsoft.com/office/drawing/2014/main" id="{3CDA012D-D69D-490E-9FD9-AE07EED178B2}"/>
            </a:ext>
          </a:extLst>
        </xdr:cNvPr>
        <xdr:cNvSpPr txBox="1"/>
      </xdr:nvSpPr>
      <xdr:spPr>
        <a:xfrm>
          <a:off x="11563427" y="589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46245</xdr:rowOff>
    </xdr:from>
    <xdr:ext cx="469744" cy="259045"/>
    <xdr:sp macro="" textlink="">
      <xdr:nvSpPr>
        <xdr:cNvPr id="169" name="n_1mainValue債務償還比率">
          <a:extLst>
            <a:ext uri="{FF2B5EF4-FFF2-40B4-BE49-F238E27FC236}">
              <a16:creationId xmlns:a16="http://schemas.microsoft.com/office/drawing/2014/main" id="{C32AE60F-D479-4487-A887-C038496EFCA8}"/>
            </a:ext>
          </a:extLst>
        </xdr:cNvPr>
        <xdr:cNvSpPr txBox="1"/>
      </xdr:nvSpPr>
      <xdr:spPr>
        <a:xfrm>
          <a:off x="13836727" y="527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102379</xdr:rowOff>
    </xdr:from>
    <xdr:ext cx="469744" cy="259045"/>
    <xdr:sp macro="" textlink="">
      <xdr:nvSpPr>
        <xdr:cNvPr id="170" name="n_2mainValue債務償還比率">
          <a:extLst>
            <a:ext uri="{FF2B5EF4-FFF2-40B4-BE49-F238E27FC236}">
              <a16:creationId xmlns:a16="http://schemas.microsoft.com/office/drawing/2014/main" id="{ADDA49EF-633A-4C3D-925F-4CF4C71FD7D4}"/>
            </a:ext>
          </a:extLst>
        </xdr:cNvPr>
        <xdr:cNvSpPr txBox="1"/>
      </xdr:nvSpPr>
      <xdr:spPr>
        <a:xfrm>
          <a:off x="13087427" y="533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146638</xdr:rowOff>
    </xdr:from>
    <xdr:ext cx="469744" cy="259045"/>
    <xdr:sp macro="" textlink="">
      <xdr:nvSpPr>
        <xdr:cNvPr id="171" name="n_3mainValue債務償還比率">
          <a:extLst>
            <a:ext uri="{FF2B5EF4-FFF2-40B4-BE49-F238E27FC236}">
              <a16:creationId xmlns:a16="http://schemas.microsoft.com/office/drawing/2014/main" id="{2DEA1663-CC8D-4749-B899-CF1975CBB6B5}"/>
            </a:ext>
          </a:extLst>
        </xdr:cNvPr>
        <xdr:cNvSpPr txBox="1"/>
      </xdr:nvSpPr>
      <xdr:spPr>
        <a:xfrm>
          <a:off x="12325427" y="537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169668</xdr:rowOff>
    </xdr:from>
    <xdr:ext cx="469744" cy="259045"/>
    <xdr:sp macro="" textlink="">
      <xdr:nvSpPr>
        <xdr:cNvPr id="172" name="n_4mainValue債務償還比率">
          <a:extLst>
            <a:ext uri="{FF2B5EF4-FFF2-40B4-BE49-F238E27FC236}">
              <a16:creationId xmlns:a16="http://schemas.microsoft.com/office/drawing/2014/main" id="{2DEADC00-1BA6-44F0-A9E5-65077BFFD83E}"/>
            </a:ext>
          </a:extLst>
        </xdr:cNvPr>
        <xdr:cNvSpPr txBox="1"/>
      </xdr:nvSpPr>
      <xdr:spPr>
        <a:xfrm>
          <a:off x="11563427" y="539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AE7E3EEC-A879-480C-89E5-A98A76226D2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50ADED23-0792-4D29-8244-6F17B1C5768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512D9A61-F5D4-49B4-80D3-FF6556AB005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5E1BE04F-49AF-49B2-A3A5-0030AF4EAD4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87B71DF9-2480-40B3-9BD9-1DBB5B24C00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76CE41A9-3EFD-4DA7-8ED9-14753BD206A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41F1520-15ED-4F59-B07E-AA8EE7A42C7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1F62D78-7CFE-49BB-B646-5C64AFB70BA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60559E6-F7C7-437D-A613-F836E3EB8F0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BD8EE94-4573-4874-8C18-557A5E9B366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0D72BDB-DAC3-4A7D-8C8D-D50B69484FB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4A314FF-E132-40DC-A467-3DD9E9DA69A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75ADF5D-DA43-4AB7-9037-EBD8DF11A3D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EC5F3B4-2B61-4F22-A699-21A4E918FFB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E9C8DE9-F7E6-4532-8098-863A34CF234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FABDF40-159E-4384-A933-405E56B4C20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13,995
13,859
18.44
7,521,875
6,913,338
514,109
3,653,267
4,785,422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D17260A-8439-4CB5-9D09-51725CDADCB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F48B20B-D9F8-4598-8820-7322978EDD3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D2A2D22-2B73-495D-94B0-C9DE9FF219C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D172C47-8850-4976-980E-B5F75765194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6E3D3F5-FF02-4336-9F26-4CC1E712FCE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F0DFD78-7444-4FF3-B164-B76E2D84A3F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AE930FD-A11B-4897-9F38-C63D5B5F86B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09F6A74-4A40-4D8B-9797-27358549213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6CB9029-2CDB-4F3A-A6D4-2BE4DA27AD5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9E05517-5A19-4ED5-9655-CC494426AD9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8DB8114-F4F3-4345-B04A-59C1807A9F7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F37054E-DCDF-4B25-ACC6-2C743768B3B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6A824A1-231A-47D7-BDF3-2EB54A1A16B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4871F4F-F7F1-4916-B5F2-E762E0FC186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6D31DA0-4197-4E1A-B3CE-947C4A65629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A35852A-D6A5-4334-9247-CCAE0E6545B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12C0E1E-9885-4350-90CE-9A563DF772A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35797D7-A7E1-43C9-A479-D3898AB8E48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FB38D9C-32EA-4698-86BC-951A04F93CA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1E7970C-77B8-4A4C-9925-899F8C04394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DDF4A05-C960-4970-9DD0-2C934410919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94E57D8-E10B-4E82-B56D-9E07ABA8631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0DECDA7-504C-46B2-AA84-52BDCE0D9D0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3CF8B94-48D8-4A0F-BA8A-476E90CA971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57A7FD6-4268-4AAE-BD74-B73808EFBE4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E9CA1D0-8493-48DC-9CA9-649CFEFEF6A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27D9F1A-8597-4FA5-95D1-90AF5357915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3D18A05-51A5-4802-9C58-719756E917C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D752968-8DCA-4E97-BDAD-90E0D9AF689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13D25D9-2067-48B0-9B01-DDB1C2069CB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467E67D-E5B8-4DF9-9C91-854724562AF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95B12B7-10C6-40B9-9F49-A849F1CA014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42EFCE56-CBDF-44CD-BFC9-3BC8D9007164}"/>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13468DF5-0C2A-47A5-9FFE-34379B160443}"/>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6E5F60F-66F2-489F-90BF-33F9EAAEE23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F55D3058-4BCF-4B39-B8BF-F7DA76FBCF18}"/>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5D5133EB-0AA6-4E2A-A583-DE4751463BD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970F44F-3C11-4868-A89F-60E45615122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4AEACA62-24F6-48A2-BB7B-28331A61CA95}"/>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BEA9A0A0-850B-4F31-82B3-04F013036BED}"/>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20C31FD5-C3EA-4E9B-9848-A64965BEF309}"/>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3F859B66-2EBF-4F70-881D-6656DD3A2035}"/>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CCB347E-F37B-472B-9A46-73ACFAED389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52160346-AA35-482D-9630-B0198309691C}"/>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B7BA7D4B-E914-482D-B7B1-B79D8750B71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30480</xdr:rowOff>
    </xdr:from>
    <xdr:to>
      <xdr:col>24</xdr:col>
      <xdr:colOff>62865</xdr:colOff>
      <xdr:row>41</xdr:row>
      <xdr:rowOff>146685</xdr:rowOff>
    </xdr:to>
    <xdr:cxnSp macro="">
      <xdr:nvCxnSpPr>
        <xdr:cNvPr id="57" name="直線コネクタ 56">
          <a:extLst>
            <a:ext uri="{FF2B5EF4-FFF2-40B4-BE49-F238E27FC236}">
              <a16:creationId xmlns:a16="http://schemas.microsoft.com/office/drawing/2014/main" id="{6FC4F15D-8506-4401-92BB-668B0181B3B7}"/>
            </a:ext>
          </a:extLst>
        </xdr:cNvPr>
        <xdr:cNvCxnSpPr/>
      </xdr:nvCxnSpPr>
      <xdr:spPr>
        <a:xfrm flipV="1">
          <a:off x="4634865" y="6031230"/>
          <a:ext cx="0" cy="1144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150512</xdr:rowOff>
    </xdr:from>
    <xdr:ext cx="405111" cy="259045"/>
    <xdr:sp macro="" textlink="">
      <xdr:nvSpPr>
        <xdr:cNvPr id="58" name="【道路】&#10;有形固定資産減価償却率最小値テキスト">
          <a:extLst>
            <a:ext uri="{FF2B5EF4-FFF2-40B4-BE49-F238E27FC236}">
              <a16:creationId xmlns:a16="http://schemas.microsoft.com/office/drawing/2014/main" id="{912397D3-49B0-4436-B65E-D90F24AEA86C}"/>
            </a:ext>
          </a:extLst>
        </xdr:cNvPr>
        <xdr:cNvSpPr txBox="1"/>
      </xdr:nvSpPr>
      <xdr:spPr>
        <a:xfrm>
          <a:off x="4673600" y="717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146685</xdr:rowOff>
    </xdr:from>
    <xdr:to>
      <xdr:col>24</xdr:col>
      <xdr:colOff>152400</xdr:colOff>
      <xdr:row>41</xdr:row>
      <xdr:rowOff>146685</xdr:rowOff>
    </xdr:to>
    <xdr:cxnSp macro="">
      <xdr:nvCxnSpPr>
        <xdr:cNvPr id="59" name="直線コネクタ 58">
          <a:extLst>
            <a:ext uri="{FF2B5EF4-FFF2-40B4-BE49-F238E27FC236}">
              <a16:creationId xmlns:a16="http://schemas.microsoft.com/office/drawing/2014/main" id="{056785C1-F4CF-42C1-A6DD-1842D3871E3A}"/>
            </a:ext>
          </a:extLst>
        </xdr:cNvPr>
        <xdr:cNvCxnSpPr/>
      </xdr:nvCxnSpPr>
      <xdr:spPr>
        <a:xfrm>
          <a:off x="4546600" y="71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148607</xdr:rowOff>
    </xdr:from>
    <xdr:ext cx="405111" cy="259045"/>
    <xdr:sp macro="" textlink="">
      <xdr:nvSpPr>
        <xdr:cNvPr id="60" name="【道路】&#10;有形固定資産減価償却率最大値テキスト">
          <a:extLst>
            <a:ext uri="{FF2B5EF4-FFF2-40B4-BE49-F238E27FC236}">
              <a16:creationId xmlns:a16="http://schemas.microsoft.com/office/drawing/2014/main" id="{C0BEE832-8E7E-4D28-A3AC-39FE2B02EE14}"/>
            </a:ext>
          </a:extLst>
        </xdr:cNvPr>
        <xdr:cNvSpPr txBox="1"/>
      </xdr:nvSpPr>
      <xdr:spPr>
        <a:xfrm>
          <a:off x="4673600" y="5806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30480</xdr:rowOff>
    </xdr:from>
    <xdr:to>
      <xdr:col>24</xdr:col>
      <xdr:colOff>152400</xdr:colOff>
      <xdr:row>35</xdr:row>
      <xdr:rowOff>30480</xdr:rowOff>
    </xdr:to>
    <xdr:cxnSp macro="">
      <xdr:nvCxnSpPr>
        <xdr:cNvPr id="61" name="直線コネクタ 60">
          <a:extLst>
            <a:ext uri="{FF2B5EF4-FFF2-40B4-BE49-F238E27FC236}">
              <a16:creationId xmlns:a16="http://schemas.microsoft.com/office/drawing/2014/main" id="{3470BFC3-0EF6-4D01-8016-FBD00A7E0957}"/>
            </a:ext>
          </a:extLst>
        </xdr:cNvPr>
        <xdr:cNvCxnSpPr/>
      </xdr:nvCxnSpPr>
      <xdr:spPr>
        <a:xfrm>
          <a:off x="4546600" y="6031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1922</xdr:rowOff>
    </xdr:from>
    <xdr:ext cx="405111" cy="259045"/>
    <xdr:sp macro="" textlink="">
      <xdr:nvSpPr>
        <xdr:cNvPr id="62" name="【道路】&#10;有形固定資産減価償却率平均値テキスト">
          <a:extLst>
            <a:ext uri="{FF2B5EF4-FFF2-40B4-BE49-F238E27FC236}">
              <a16:creationId xmlns:a16="http://schemas.microsoft.com/office/drawing/2014/main" id="{B10D39FC-068F-4503-B2BA-FA6D4548FEF2}"/>
            </a:ext>
          </a:extLst>
        </xdr:cNvPr>
        <xdr:cNvSpPr txBox="1"/>
      </xdr:nvSpPr>
      <xdr:spPr>
        <a:xfrm>
          <a:off x="4673600" y="651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23495</xdr:rowOff>
    </xdr:from>
    <xdr:to>
      <xdr:col>24</xdr:col>
      <xdr:colOff>114300</xdr:colOff>
      <xdr:row>38</xdr:row>
      <xdr:rowOff>125095</xdr:rowOff>
    </xdr:to>
    <xdr:sp macro="" textlink="">
      <xdr:nvSpPr>
        <xdr:cNvPr id="63" name="フローチャート: 判断 62">
          <a:extLst>
            <a:ext uri="{FF2B5EF4-FFF2-40B4-BE49-F238E27FC236}">
              <a16:creationId xmlns:a16="http://schemas.microsoft.com/office/drawing/2014/main" id="{614A9F0D-BF21-4897-B23C-10EA0485F65A}"/>
            </a:ext>
          </a:extLst>
        </xdr:cNvPr>
        <xdr:cNvSpPr/>
      </xdr:nvSpPr>
      <xdr:spPr>
        <a:xfrm>
          <a:off x="45847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a:extLst>
            <a:ext uri="{FF2B5EF4-FFF2-40B4-BE49-F238E27FC236}">
              <a16:creationId xmlns:a16="http://schemas.microsoft.com/office/drawing/2014/main" id="{268989D8-ECD1-4827-ACCF-25B53D5ED3E6}"/>
            </a:ext>
          </a:extLst>
        </xdr:cNvPr>
        <xdr:cNvSpPr/>
      </xdr:nvSpPr>
      <xdr:spPr>
        <a:xfrm>
          <a:off x="3746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a:extLst>
            <a:ext uri="{FF2B5EF4-FFF2-40B4-BE49-F238E27FC236}">
              <a16:creationId xmlns:a16="http://schemas.microsoft.com/office/drawing/2014/main" id="{B5900D61-FAA3-4E4E-A1AF-9397A73A0ADE}"/>
            </a:ext>
          </a:extLst>
        </xdr:cNvPr>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128270</xdr:rowOff>
    </xdr:from>
    <xdr:to>
      <xdr:col>10</xdr:col>
      <xdr:colOff>165100</xdr:colOff>
      <xdr:row>38</xdr:row>
      <xdr:rowOff>58420</xdr:rowOff>
    </xdr:to>
    <xdr:sp macro="" textlink="">
      <xdr:nvSpPr>
        <xdr:cNvPr id="66" name="フローチャート: 判断 65">
          <a:extLst>
            <a:ext uri="{FF2B5EF4-FFF2-40B4-BE49-F238E27FC236}">
              <a16:creationId xmlns:a16="http://schemas.microsoft.com/office/drawing/2014/main" id="{3FD69557-9A33-4682-9CA2-CF1945FA11D9}"/>
            </a:ext>
          </a:extLst>
        </xdr:cNvPr>
        <xdr:cNvSpPr/>
      </xdr:nvSpPr>
      <xdr:spPr>
        <a:xfrm>
          <a:off x="196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107315</xdr:rowOff>
    </xdr:from>
    <xdr:to>
      <xdr:col>6</xdr:col>
      <xdr:colOff>38100</xdr:colOff>
      <xdr:row>38</xdr:row>
      <xdr:rowOff>37465</xdr:rowOff>
    </xdr:to>
    <xdr:sp macro="" textlink="">
      <xdr:nvSpPr>
        <xdr:cNvPr id="67" name="フローチャート: 判断 66">
          <a:extLst>
            <a:ext uri="{FF2B5EF4-FFF2-40B4-BE49-F238E27FC236}">
              <a16:creationId xmlns:a16="http://schemas.microsoft.com/office/drawing/2014/main" id="{AF658384-48C4-4616-89A2-D6C5EEF82E26}"/>
            </a:ext>
          </a:extLst>
        </xdr:cNvPr>
        <xdr:cNvSpPr/>
      </xdr:nvSpPr>
      <xdr:spPr>
        <a:xfrm>
          <a:off x="1079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D2297C4-F72D-406D-9174-33DD10CCBBE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185081A-F70E-4A50-A88D-FB0861D178D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460B11E-EE03-4F5A-929A-661C74A95C4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1F6177A-65DC-4CC1-BEE8-B84D3C5D4C3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A0A5477-54A7-4BA3-AB10-4B65B381870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4445</xdr:rowOff>
    </xdr:from>
    <xdr:to>
      <xdr:col>24</xdr:col>
      <xdr:colOff>114300</xdr:colOff>
      <xdr:row>35</xdr:row>
      <xdr:rowOff>106045</xdr:rowOff>
    </xdr:to>
    <xdr:sp macro="" textlink="">
      <xdr:nvSpPr>
        <xdr:cNvPr id="73" name="楕円 72">
          <a:extLst>
            <a:ext uri="{FF2B5EF4-FFF2-40B4-BE49-F238E27FC236}">
              <a16:creationId xmlns:a16="http://schemas.microsoft.com/office/drawing/2014/main" id="{29BE8D9B-6F89-413E-BA24-53B826D46FD6}"/>
            </a:ext>
          </a:extLst>
        </xdr:cNvPr>
        <xdr:cNvSpPr/>
      </xdr:nvSpPr>
      <xdr:spPr>
        <a:xfrm>
          <a:off x="4584700" y="600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104157</xdr:rowOff>
    </xdr:from>
    <xdr:ext cx="405111" cy="259045"/>
    <xdr:sp macro="" textlink="">
      <xdr:nvSpPr>
        <xdr:cNvPr id="74" name="【道路】&#10;有形固定資産減価償却率該当値テキスト">
          <a:extLst>
            <a:ext uri="{FF2B5EF4-FFF2-40B4-BE49-F238E27FC236}">
              <a16:creationId xmlns:a16="http://schemas.microsoft.com/office/drawing/2014/main" id="{14B10172-C256-4D43-8DA1-F8DB5AED9E80}"/>
            </a:ext>
          </a:extLst>
        </xdr:cNvPr>
        <xdr:cNvSpPr txBox="1"/>
      </xdr:nvSpPr>
      <xdr:spPr>
        <a:xfrm>
          <a:off x="4673600" y="5933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143510</xdr:rowOff>
    </xdr:from>
    <xdr:to>
      <xdr:col>20</xdr:col>
      <xdr:colOff>38100</xdr:colOff>
      <xdr:row>35</xdr:row>
      <xdr:rowOff>73660</xdr:rowOff>
    </xdr:to>
    <xdr:sp macro="" textlink="">
      <xdr:nvSpPr>
        <xdr:cNvPr id="75" name="楕円 74">
          <a:extLst>
            <a:ext uri="{FF2B5EF4-FFF2-40B4-BE49-F238E27FC236}">
              <a16:creationId xmlns:a16="http://schemas.microsoft.com/office/drawing/2014/main" id="{780FE262-F082-4FEA-88AB-7C72DDB9B947}"/>
            </a:ext>
          </a:extLst>
        </xdr:cNvPr>
        <xdr:cNvSpPr/>
      </xdr:nvSpPr>
      <xdr:spPr>
        <a:xfrm>
          <a:off x="3746500" y="59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22860</xdr:rowOff>
    </xdr:from>
    <xdr:to>
      <xdr:col>24</xdr:col>
      <xdr:colOff>63500</xdr:colOff>
      <xdr:row>35</xdr:row>
      <xdr:rowOff>55245</xdr:rowOff>
    </xdr:to>
    <xdr:cxnSp macro="">
      <xdr:nvCxnSpPr>
        <xdr:cNvPr id="76" name="直線コネクタ 75">
          <a:extLst>
            <a:ext uri="{FF2B5EF4-FFF2-40B4-BE49-F238E27FC236}">
              <a16:creationId xmlns:a16="http://schemas.microsoft.com/office/drawing/2014/main" id="{43C8EB55-220D-4B3A-A21C-84613B539AF3}"/>
            </a:ext>
          </a:extLst>
        </xdr:cNvPr>
        <xdr:cNvCxnSpPr/>
      </xdr:nvCxnSpPr>
      <xdr:spPr>
        <a:xfrm>
          <a:off x="3797300" y="602361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118745</xdr:rowOff>
    </xdr:from>
    <xdr:to>
      <xdr:col>15</xdr:col>
      <xdr:colOff>101600</xdr:colOff>
      <xdr:row>35</xdr:row>
      <xdr:rowOff>48895</xdr:rowOff>
    </xdr:to>
    <xdr:sp macro="" textlink="">
      <xdr:nvSpPr>
        <xdr:cNvPr id="77" name="楕円 76">
          <a:extLst>
            <a:ext uri="{FF2B5EF4-FFF2-40B4-BE49-F238E27FC236}">
              <a16:creationId xmlns:a16="http://schemas.microsoft.com/office/drawing/2014/main" id="{880BA760-A990-496B-92E5-3414EF1E64E4}"/>
            </a:ext>
          </a:extLst>
        </xdr:cNvPr>
        <xdr:cNvSpPr/>
      </xdr:nvSpPr>
      <xdr:spPr>
        <a:xfrm>
          <a:off x="2857500" y="594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169545</xdr:rowOff>
    </xdr:from>
    <xdr:to>
      <xdr:col>19</xdr:col>
      <xdr:colOff>177800</xdr:colOff>
      <xdr:row>35</xdr:row>
      <xdr:rowOff>22860</xdr:rowOff>
    </xdr:to>
    <xdr:cxnSp macro="">
      <xdr:nvCxnSpPr>
        <xdr:cNvPr id="78" name="直線コネクタ 77">
          <a:extLst>
            <a:ext uri="{FF2B5EF4-FFF2-40B4-BE49-F238E27FC236}">
              <a16:creationId xmlns:a16="http://schemas.microsoft.com/office/drawing/2014/main" id="{95926BFA-68E9-4DB4-BEBE-BCBC513647B0}"/>
            </a:ext>
          </a:extLst>
        </xdr:cNvPr>
        <xdr:cNvCxnSpPr/>
      </xdr:nvCxnSpPr>
      <xdr:spPr>
        <a:xfrm>
          <a:off x="2908300" y="599884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90170</xdr:rowOff>
    </xdr:from>
    <xdr:to>
      <xdr:col>10</xdr:col>
      <xdr:colOff>165100</xdr:colOff>
      <xdr:row>35</xdr:row>
      <xdr:rowOff>20320</xdr:rowOff>
    </xdr:to>
    <xdr:sp macro="" textlink="">
      <xdr:nvSpPr>
        <xdr:cNvPr id="79" name="楕円 78">
          <a:extLst>
            <a:ext uri="{FF2B5EF4-FFF2-40B4-BE49-F238E27FC236}">
              <a16:creationId xmlns:a16="http://schemas.microsoft.com/office/drawing/2014/main" id="{B8818DA9-08D1-4015-A3CD-00D4A5A9BC80}"/>
            </a:ext>
          </a:extLst>
        </xdr:cNvPr>
        <xdr:cNvSpPr/>
      </xdr:nvSpPr>
      <xdr:spPr>
        <a:xfrm>
          <a:off x="1968500" y="591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140970</xdr:rowOff>
    </xdr:from>
    <xdr:to>
      <xdr:col>15</xdr:col>
      <xdr:colOff>50800</xdr:colOff>
      <xdr:row>34</xdr:row>
      <xdr:rowOff>169545</xdr:rowOff>
    </xdr:to>
    <xdr:cxnSp macro="">
      <xdr:nvCxnSpPr>
        <xdr:cNvPr id="80" name="直線コネクタ 79">
          <a:extLst>
            <a:ext uri="{FF2B5EF4-FFF2-40B4-BE49-F238E27FC236}">
              <a16:creationId xmlns:a16="http://schemas.microsoft.com/office/drawing/2014/main" id="{F0ACCD50-83D4-467A-BEE8-418568C56184}"/>
            </a:ext>
          </a:extLst>
        </xdr:cNvPr>
        <xdr:cNvCxnSpPr/>
      </xdr:nvCxnSpPr>
      <xdr:spPr>
        <a:xfrm>
          <a:off x="2019300" y="59702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59690</xdr:rowOff>
    </xdr:from>
    <xdr:to>
      <xdr:col>6</xdr:col>
      <xdr:colOff>38100</xdr:colOff>
      <xdr:row>34</xdr:row>
      <xdr:rowOff>161290</xdr:rowOff>
    </xdr:to>
    <xdr:sp macro="" textlink="">
      <xdr:nvSpPr>
        <xdr:cNvPr id="81" name="楕円 80">
          <a:extLst>
            <a:ext uri="{FF2B5EF4-FFF2-40B4-BE49-F238E27FC236}">
              <a16:creationId xmlns:a16="http://schemas.microsoft.com/office/drawing/2014/main" id="{98AB1462-3FD0-4F1B-8268-AF8D23D7E8BF}"/>
            </a:ext>
          </a:extLst>
        </xdr:cNvPr>
        <xdr:cNvSpPr/>
      </xdr:nvSpPr>
      <xdr:spPr>
        <a:xfrm>
          <a:off x="1079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110490</xdr:rowOff>
    </xdr:from>
    <xdr:to>
      <xdr:col>10</xdr:col>
      <xdr:colOff>114300</xdr:colOff>
      <xdr:row>34</xdr:row>
      <xdr:rowOff>140970</xdr:rowOff>
    </xdr:to>
    <xdr:cxnSp macro="">
      <xdr:nvCxnSpPr>
        <xdr:cNvPr id="82" name="直線コネクタ 81">
          <a:extLst>
            <a:ext uri="{FF2B5EF4-FFF2-40B4-BE49-F238E27FC236}">
              <a16:creationId xmlns:a16="http://schemas.microsoft.com/office/drawing/2014/main" id="{FE6CAA2F-06D7-4574-A53E-6E474A5D8573}"/>
            </a:ext>
          </a:extLst>
        </xdr:cNvPr>
        <xdr:cNvCxnSpPr/>
      </xdr:nvCxnSpPr>
      <xdr:spPr>
        <a:xfrm>
          <a:off x="1130300" y="59397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87647</xdr:rowOff>
    </xdr:from>
    <xdr:ext cx="405111" cy="259045"/>
    <xdr:sp macro="" textlink="">
      <xdr:nvSpPr>
        <xdr:cNvPr id="83" name="n_1aveValue【道路】&#10;有形固定資産減価償却率">
          <a:extLst>
            <a:ext uri="{FF2B5EF4-FFF2-40B4-BE49-F238E27FC236}">
              <a16:creationId xmlns:a16="http://schemas.microsoft.com/office/drawing/2014/main" id="{24E0A71B-F5A8-44A2-B85C-81CADF308E94}"/>
            </a:ext>
          </a:extLst>
        </xdr:cNvPr>
        <xdr:cNvSpPr txBox="1"/>
      </xdr:nvSpPr>
      <xdr:spPr>
        <a:xfrm>
          <a:off x="35820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68597</xdr:rowOff>
    </xdr:from>
    <xdr:ext cx="405111" cy="259045"/>
    <xdr:sp macro="" textlink="">
      <xdr:nvSpPr>
        <xdr:cNvPr id="84" name="n_2aveValue【道路】&#10;有形固定資産減価償却率">
          <a:extLst>
            <a:ext uri="{FF2B5EF4-FFF2-40B4-BE49-F238E27FC236}">
              <a16:creationId xmlns:a16="http://schemas.microsoft.com/office/drawing/2014/main" id="{3B8C8130-2FAE-4FE9-9728-E95B51AD6B84}"/>
            </a:ext>
          </a:extLst>
        </xdr:cNvPr>
        <xdr:cNvSpPr txBox="1"/>
      </xdr:nvSpPr>
      <xdr:spPr>
        <a:xfrm>
          <a:off x="2705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49547</xdr:rowOff>
    </xdr:from>
    <xdr:ext cx="405111" cy="259045"/>
    <xdr:sp macro="" textlink="">
      <xdr:nvSpPr>
        <xdr:cNvPr id="85" name="n_3aveValue【道路】&#10;有形固定資産減価償却率">
          <a:extLst>
            <a:ext uri="{FF2B5EF4-FFF2-40B4-BE49-F238E27FC236}">
              <a16:creationId xmlns:a16="http://schemas.microsoft.com/office/drawing/2014/main" id="{F2793E6D-40D7-4F63-A76A-C068BB4553B6}"/>
            </a:ext>
          </a:extLst>
        </xdr:cNvPr>
        <xdr:cNvSpPr txBox="1"/>
      </xdr:nvSpPr>
      <xdr:spPr>
        <a:xfrm>
          <a:off x="1816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28592</xdr:rowOff>
    </xdr:from>
    <xdr:ext cx="405111" cy="259045"/>
    <xdr:sp macro="" textlink="">
      <xdr:nvSpPr>
        <xdr:cNvPr id="86" name="n_4aveValue【道路】&#10;有形固定資産減価償却率">
          <a:extLst>
            <a:ext uri="{FF2B5EF4-FFF2-40B4-BE49-F238E27FC236}">
              <a16:creationId xmlns:a16="http://schemas.microsoft.com/office/drawing/2014/main" id="{4249D4FE-73ED-417B-B2C3-98C273754154}"/>
            </a:ext>
          </a:extLst>
        </xdr:cNvPr>
        <xdr:cNvSpPr txBox="1"/>
      </xdr:nvSpPr>
      <xdr:spPr>
        <a:xfrm>
          <a:off x="927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90187</xdr:rowOff>
    </xdr:from>
    <xdr:ext cx="405111" cy="259045"/>
    <xdr:sp macro="" textlink="">
      <xdr:nvSpPr>
        <xdr:cNvPr id="87" name="n_1mainValue【道路】&#10;有形固定資産減価償却率">
          <a:extLst>
            <a:ext uri="{FF2B5EF4-FFF2-40B4-BE49-F238E27FC236}">
              <a16:creationId xmlns:a16="http://schemas.microsoft.com/office/drawing/2014/main" id="{8A6E62B4-FD01-4BED-A631-38772CA47D9B}"/>
            </a:ext>
          </a:extLst>
        </xdr:cNvPr>
        <xdr:cNvSpPr txBox="1"/>
      </xdr:nvSpPr>
      <xdr:spPr>
        <a:xfrm>
          <a:off x="3582044" y="574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65422</xdr:rowOff>
    </xdr:from>
    <xdr:ext cx="405111" cy="259045"/>
    <xdr:sp macro="" textlink="">
      <xdr:nvSpPr>
        <xdr:cNvPr id="88" name="n_2mainValue【道路】&#10;有形固定資産減価償却率">
          <a:extLst>
            <a:ext uri="{FF2B5EF4-FFF2-40B4-BE49-F238E27FC236}">
              <a16:creationId xmlns:a16="http://schemas.microsoft.com/office/drawing/2014/main" id="{63886111-BDB3-4559-9162-8A95340CB2A7}"/>
            </a:ext>
          </a:extLst>
        </xdr:cNvPr>
        <xdr:cNvSpPr txBox="1"/>
      </xdr:nvSpPr>
      <xdr:spPr>
        <a:xfrm>
          <a:off x="2705744" y="572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36847</xdr:rowOff>
    </xdr:from>
    <xdr:ext cx="405111" cy="259045"/>
    <xdr:sp macro="" textlink="">
      <xdr:nvSpPr>
        <xdr:cNvPr id="89" name="n_3mainValue【道路】&#10;有形固定資産減価償却率">
          <a:extLst>
            <a:ext uri="{FF2B5EF4-FFF2-40B4-BE49-F238E27FC236}">
              <a16:creationId xmlns:a16="http://schemas.microsoft.com/office/drawing/2014/main" id="{ECF66314-4F21-4126-B90F-C198F8E8E85B}"/>
            </a:ext>
          </a:extLst>
        </xdr:cNvPr>
        <xdr:cNvSpPr txBox="1"/>
      </xdr:nvSpPr>
      <xdr:spPr>
        <a:xfrm>
          <a:off x="1816744" y="56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6367</xdr:rowOff>
    </xdr:from>
    <xdr:ext cx="405111" cy="259045"/>
    <xdr:sp macro="" textlink="">
      <xdr:nvSpPr>
        <xdr:cNvPr id="90" name="n_4mainValue【道路】&#10;有形固定資産減価償却率">
          <a:extLst>
            <a:ext uri="{FF2B5EF4-FFF2-40B4-BE49-F238E27FC236}">
              <a16:creationId xmlns:a16="http://schemas.microsoft.com/office/drawing/2014/main" id="{0A2FE385-9B7C-4F17-8FFA-188B03B4082D}"/>
            </a:ext>
          </a:extLst>
        </xdr:cNvPr>
        <xdr:cNvSpPr txBox="1"/>
      </xdr:nvSpPr>
      <xdr:spPr>
        <a:xfrm>
          <a:off x="9277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1FD0B161-FB15-4CD1-8C43-C747A0DC932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A969A46D-A3AE-43C6-9A50-C1FE022FEEE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33ADB9E-4CA4-46DB-9E2E-72809937DE3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ACD58718-ACA8-4997-A936-4972F6F1CCD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ADC636DB-58C4-4794-8E0B-B6003C85F93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7F57F3C7-E185-41FA-99D4-F3D152A2A16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C58DEC48-32C4-43D5-A661-4C99EB8C8F2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C05AAFD2-DAB3-400A-A34F-B3B27266583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FA2DC67-0A5C-41FF-9E7A-A50F76DA975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530DFA6B-2621-4F21-B191-4D8A617A6A3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398534D9-0937-4445-A677-48286F37F98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6C246358-D22F-48FE-B824-666D235EE0D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D46BCC42-DF09-4CB7-8483-20030ABDAAD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503C9BC-24FF-408E-A7B3-55B45104D835}"/>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90B12211-DC64-48EE-A5CE-CDAE53398BB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7C139B37-5207-465B-BE1B-F72622A6264C}"/>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7FAFE010-F16C-4D62-A118-314175B859D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CD3A83B1-214F-4A4D-B81E-D3D7D680A9CE}"/>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1EF0FD78-8843-4DB9-8B9F-6FE75E80936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ED0372DA-7112-458B-A3EC-FD2D64A9A229}"/>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D9C9AAE2-C1F7-44B0-A8F9-2B92D4CDE87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60692AD-FE47-452F-AD71-8D0E823DE06E}"/>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F265772B-D203-4A0F-A9E3-9FA1CB5B3F2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104908</xdr:rowOff>
    </xdr:from>
    <xdr:to>
      <xdr:col>54</xdr:col>
      <xdr:colOff>189865</xdr:colOff>
      <xdr:row>41</xdr:row>
      <xdr:rowOff>149657</xdr:rowOff>
    </xdr:to>
    <xdr:cxnSp macro="">
      <xdr:nvCxnSpPr>
        <xdr:cNvPr id="114" name="直線コネクタ 113">
          <a:extLst>
            <a:ext uri="{FF2B5EF4-FFF2-40B4-BE49-F238E27FC236}">
              <a16:creationId xmlns:a16="http://schemas.microsoft.com/office/drawing/2014/main" id="{15D9E1DC-1FF6-43DC-82FF-FAC72025ABE0}"/>
            </a:ext>
          </a:extLst>
        </xdr:cNvPr>
        <xdr:cNvCxnSpPr/>
      </xdr:nvCxnSpPr>
      <xdr:spPr>
        <a:xfrm flipV="1">
          <a:off x="10476865" y="5934208"/>
          <a:ext cx="0" cy="1244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153484</xdr:rowOff>
    </xdr:from>
    <xdr:ext cx="469744" cy="259045"/>
    <xdr:sp macro="" textlink="">
      <xdr:nvSpPr>
        <xdr:cNvPr id="115" name="【道路】&#10;一人当たり延長最小値テキスト">
          <a:extLst>
            <a:ext uri="{FF2B5EF4-FFF2-40B4-BE49-F238E27FC236}">
              <a16:creationId xmlns:a16="http://schemas.microsoft.com/office/drawing/2014/main" id="{8F3FD230-A98F-4FF0-9075-7585965ADACD}"/>
            </a:ext>
          </a:extLst>
        </xdr:cNvPr>
        <xdr:cNvSpPr txBox="1"/>
      </xdr:nvSpPr>
      <xdr:spPr>
        <a:xfrm>
          <a:off x="10515600" y="718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149657</xdr:rowOff>
    </xdr:from>
    <xdr:to>
      <xdr:col>55</xdr:col>
      <xdr:colOff>88900</xdr:colOff>
      <xdr:row>41</xdr:row>
      <xdr:rowOff>149657</xdr:rowOff>
    </xdr:to>
    <xdr:cxnSp macro="">
      <xdr:nvCxnSpPr>
        <xdr:cNvPr id="116" name="直線コネクタ 115">
          <a:extLst>
            <a:ext uri="{FF2B5EF4-FFF2-40B4-BE49-F238E27FC236}">
              <a16:creationId xmlns:a16="http://schemas.microsoft.com/office/drawing/2014/main" id="{09D977BD-C6B7-4436-ACB0-E49811DA2DD0}"/>
            </a:ext>
          </a:extLst>
        </xdr:cNvPr>
        <xdr:cNvCxnSpPr/>
      </xdr:nvCxnSpPr>
      <xdr:spPr>
        <a:xfrm>
          <a:off x="10388600" y="717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51585</xdr:rowOff>
    </xdr:from>
    <xdr:ext cx="534377" cy="259045"/>
    <xdr:sp macro="" textlink="">
      <xdr:nvSpPr>
        <xdr:cNvPr id="117" name="【道路】&#10;一人当たり延長最大値テキスト">
          <a:extLst>
            <a:ext uri="{FF2B5EF4-FFF2-40B4-BE49-F238E27FC236}">
              <a16:creationId xmlns:a16="http://schemas.microsoft.com/office/drawing/2014/main" id="{52CF84B9-1170-4F0A-868E-42980C82C838}"/>
            </a:ext>
          </a:extLst>
        </xdr:cNvPr>
        <xdr:cNvSpPr txBox="1"/>
      </xdr:nvSpPr>
      <xdr:spPr>
        <a:xfrm>
          <a:off x="10515600" y="570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104908</xdr:rowOff>
    </xdr:from>
    <xdr:to>
      <xdr:col>55</xdr:col>
      <xdr:colOff>88900</xdr:colOff>
      <xdr:row>34</xdr:row>
      <xdr:rowOff>104908</xdr:rowOff>
    </xdr:to>
    <xdr:cxnSp macro="">
      <xdr:nvCxnSpPr>
        <xdr:cNvPr id="118" name="直線コネクタ 117">
          <a:extLst>
            <a:ext uri="{FF2B5EF4-FFF2-40B4-BE49-F238E27FC236}">
              <a16:creationId xmlns:a16="http://schemas.microsoft.com/office/drawing/2014/main" id="{E7078498-A4AB-4D67-9E21-2F7803F0BDD3}"/>
            </a:ext>
          </a:extLst>
        </xdr:cNvPr>
        <xdr:cNvCxnSpPr/>
      </xdr:nvCxnSpPr>
      <xdr:spPr>
        <a:xfrm>
          <a:off x="10388600" y="5934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94035</xdr:rowOff>
    </xdr:from>
    <xdr:ext cx="534377" cy="259045"/>
    <xdr:sp macro="" textlink="">
      <xdr:nvSpPr>
        <xdr:cNvPr id="119" name="【道路】&#10;一人当たり延長平均値テキスト">
          <a:extLst>
            <a:ext uri="{FF2B5EF4-FFF2-40B4-BE49-F238E27FC236}">
              <a16:creationId xmlns:a16="http://schemas.microsoft.com/office/drawing/2014/main" id="{9936914E-B4AF-447C-8D5E-9E5ACD2ADC97}"/>
            </a:ext>
          </a:extLst>
        </xdr:cNvPr>
        <xdr:cNvSpPr txBox="1"/>
      </xdr:nvSpPr>
      <xdr:spPr>
        <a:xfrm>
          <a:off x="10515600" y="6609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71158</xdr:rowOff>
    </xdr:from>
    <xdr:to>
      <xdr:col>55</xdr:col>
      <xdr:colOff>50800</xdr:colOff>
      <xdr:row>40</xdr:row>
      <xdr:rowOff>1308</xdr:rowOff>
    </xdr:to>
    <xdr:sp macro="" textlink="">
      <xdr:nvSpPr>
        <xdr:cNvPr id="120" name="フローチャート: 判断 119">
          <a:extLst>
            <a:ext uri="{FF2B5EF4-FFF2-40B4-BE49-F238E27FC236}">
              <a16:creationId xmlns:a16="http://schemas.microsoft.com/office/drawing/2014/main" id="{FB7AC7DB-F8F7-4710-97F3-002B9D60B4FB}"/>
            </a:ext>
          </a:extLst>
        </xdr:cNvPr>
        <xdr:cNvSpPr/>
      </xdr:nvSpPr>
      <xdr:spPr>
        <a:xfrm>
          <a:off x="10426700" y="67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82379</xdr:rowOff>
    </xdr:from>
    <xdr:to>
      <xdr:col>50</xdr:col>
      <xdr:colOff>165100</xdr:colOff>
      <xdr:row>40</xdr:row>
      <xdr:rowOff>12529</xdr:rowOff>
    </xdr:to>
    <xdr:sp macro="" textlink="">
      <xdr:nvSpPr>
        <xdr:cNvPr id="121" name="フローチャート: 判断 120">
          <a:extLst>
            <a:ext uri="{FF2B5EF4-FFF2-40B4-BE49-F238E27FC236}">
              <a16:creationId xmlns:a16="http://schemas.microsoft.com/office/drawing/2014/main" id="{716E2C94-68CD-4422-8986-B7CF48024CE9}"/>
            </a:ext>
          </a:extLst>
        </xdr:cNvPr>
        <xdr:cNvSpPr/>
      </xdr:nvSpPr>
      <xdr:spPr>
        <a:xfrm>
          <a:off x="9588500" y="676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103200</xdr:rowOff>
    </xdr:from>
    <xdr:to>
      <xdr:col>46</xdr:col>
      <xdr:colOff>38100</xdr:colOff>
      <xdr:row>40</xdr:row>
      <xdr:rowOff>33350</xdr:rowOff>
    </xdr:to>
    <xdr:sp macro="" textlink="">
      <xdr:nvSpPr>
        <xdr:cNvPr id="122" name="フローチャート: 判断 121">
          <a:extLst>
            <a:ext uri="{FF2B5EF4-FFF2-40B4-BE49-F238E27FC236}">
              <a16:creationId xmlns:a16="http://schemas.microsoft.com/office/drawing/2014/main" id="{03E5D9C4-3964-4181-97D5-50DE2F55096C}"/>
            </a:ext>
          </a:extLst>
        </xdr:cNvPr>
        <xdr:cNvSpPr/>
      </xdr:nvSpPr>
      <xdr:spPr>
        <a:xfrm>
          <a:off x="8699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123641</xdr:rowOff>
    </xdr:from>
    <xdr:to>
      <xdr:col>41</xdr:col>
      <xdr:colOff>101600</xdr:colOff>
      <xdr:row>40</xdr:row>
      <xdr:rowOff>53791</xdr:rowOff>
    </xdr:to>
    <xdr:sp macro="" textlink="">
      <xdr:nvSpPr>
        <xdr:cNvPr id="123" name="フローチャート: 判断 122">
          <a:extLst>
            <a:ext uri="{FF2B5EF4-FFF2-40B4-BE49-F238E27FC236}">
              <a16:creationId xmlns:a16="http://schemas.microsoft.com/office/drawing/2014/main" id="{7E60BEE6-07CA-4AE1-863B-4A272C1F25B0}"/>
            </a:ext>
          </a:extLst>
        </xdr:cNvPr>
        <xdr:cNvSpPr/>
      </xdr:nvSpPr>
      <xdr:spPr>
        <a:xfrm>
          <a:off x="7810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126022</xdr:rowOff>
    </xdr:from>
    <xdr:to>
      <xdr:col>36</xdr:col>
      <xdr:colOff>165100</xdr:colOff>
      <xdr:row>40</xdr:row>
      <xdr:rowOff>56172</xdr:rowOff>
    </xdr:to>
    <xdr:sp macro="" textlink="">
      <xdr:nvSpPr>
        <xdr:cNvPr id="124" name="フローチャート: 判断 123">
          <a:extLst>
            <a:ext uri="{FF2B5EF4-FFF2-40B4-BE49-F238E27FC236}">
              <a16:creationId xmlns:a16="http://schemas.microsoft.com/office/drawing/2014/main" id="{8114B316-150C-4470-8158-676BF7A9B766}"/>
            </a:ext>
          </a:extLst>
        </xdr:cNvPr>
        <xdr:cNvSpPr/>
      </xdr:nvSpPr>
      <xdr:spPr>
        <a:xfrm>
          <a:off x="6921500" y="6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DB0D8AE-AE0F-49FA-86EC-A8915F6E3E1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54D1060-DF42-42E1-9525-F3A257CFE52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FFD7C34-832E-4D27-B0D6-977EBF937F0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869BB31-8CAF-40AC-AE67-73DA893F30D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482327C-8794-451A-8D0C-033ADAAA09A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129928</xdr:rowOff>
    </xdr:from>
    <xdr:to>
      <xdr:col>55</xdr:col>
      <xdr:colOff>50800</xdr:colOff>
      <xdr:row>40</xdr:row>
      <xdr:rowOff>60078</xdr:rowOff>
    </xdr:to>
    <xdr:sp macro="" textlink="">
      <xdr:nvSpPr>
        <xdr:cNvPr id="130" name="楕円 129">
          <a:extLst>
            <a:ext uri="{FF2B5EF4-FFF2-40B4-BE49-F238E27FC236}">
              <a16:creationId xmlns:a16="http://schemas.microsoft.com/office/drawing/2014/main" id="{CA6815E5-718E-45DD-9555-0928931AD3C9}"/>
            </a:ext>
          </a:extLst>
        </xdr:cNvPr>
        <xdr:cNvSpPr/>
      </xdr:nvSpPr>
      <xdr:spPr>
        <a:xfrm>
          <a:off x="10426700" y="681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108355</xdr:rowOff>
    </xdr:from>
    <xdr:ext cx="534377" cy="259045"/>
    <xdr:sp macro="" textlink="">
      <xdr:nvSpPr>
        <xdr:cNvPr id="131" name="【道路】&#10;一人当たり延長該当値テキスト">
          <a:extLst>
            <a:ext uri="{FF2B5EF4-FFF2-40B4-BE49-F238E27FC236}">
              <a16:creationId xmlns:a16="http://schemas.microsoft.com/office/drawing/2014/main" id="{C3535BDE-03A3-4CCC-8FE7-843C1AE29E14}"/>
            </a:ext>
          </a:extLst>
        </xdr:cNvPr>
        <xdr:cNvSpPr txBox="1"/>
      </xdr:nvSpPr>
      <xdr:spPr>
        <a:xfrm>
          <a:off x="10515600" y="679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132309</xdr:rowOff>
    </xdr:from>
    <xdr:to>
      <xdr:col>50</xdr:col>
      <xdr:colOff>165100</xdr:colOff>
      <xdr:row>40</xdr:row>
      <xdr:rowOff>62459</xdr:rowOff>
    </xdr:to>
    <xdr:sp macro="" textlink="">
      <xdr:nvSpPr>
        <xdr:cNvPr id="132" name="楕円 131">
          <a:extLst>
            <a:ext uri="{FF2B5EF4-FFF2-40B4-BE49-F238E27FC236}">
              <a16:creationId xmlns:a16="http://schemas.microsoft.com/office/drawing/2014/main" id="{174637FF-A50F-4BF3-BF1B-7EAC0ED2352B}"/>
            </a:ext>
          </a:extLst>
        </xdr:cNvPr>
        <xdr:cNvSpPr/>
      </xdr:nvSpPr>
      <xdr:spPr>
        <a:xfrm>
          <a:off x="9588500" y="681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9278</xdr:rowOff>
    </xdr:from>
    <xdr:to>
      <xdr:col>55</xdr:col>
      <xdr:colOff>0</xdr:colOff>
      <xdr:row>40</xdr:row>
      <xdr:rowOff>11659</xdr:rowOff>
    </xdr:to>
    <xdr:cxnSp macro="">
      <xdr:nvCxnSpPr>
        <xdr:cNvPr id="133" name="直線コネクタ 132">
          <a:extLst>
            <a:ext uri="{FF2B5EF4-FFF2-40B4-BE49-F238E27FC236}">
              <a16:creationId xmlns:a16="http://schemas.microsoft.com/office/drawing/2014/main" id="{307E34BF-D95A-4AF4-8BBB-8BD0663A5AD9}"/>
            </a:ext>
          </a:extLst>
        </xdr:cNvPr>
        <xdr:cNvCxnSpPr/>
      </xdr:nvCxnSpPr>
      <xdr:spPr>
        <a:xfrm flipV="1">
          <a:off x="9639300" y="6867278"/>
          <a:ext cx="838200" cy="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135547</xdr:rowOff>
    </xdr:from>
    <xdr:to>
      <xdr:col>46</xdr:col>
      <xdr:colOff>38100</xdr:colOff>
      <xdr:row>40</xdr:row>
      <xdr:rowOff>65697</xdr:rowOff>
    </xdr:to>
    <xdr:sp macro="" textlink="">
      <xdr:nvSpPr>
        <xdr:cNvPr id="134" name="楕円 133">
          <a:extLst>
            <a:ext uri="{FF2B5EF4-FFF2-40B4-BE49-F238E27FC236}">
              <a16:creationId xmlns:a16="http://schemas.microsoft.com/office/drawing/2014/main" id="{0B10D82B-23F7-4418-BBB7-7833C6E55BE9}"/>
            </a:ext>
          </a:extLst>
        </xdr:cNvPr>
        <xdr:cNvSpPr/>
      </xdr:nvSpPr>
      <xdr:spPr>
        <a:xfrm>
          <a:off x="8699500" y="682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11659</xdr:rowOff>
    </xdr:from>
    <xdr:to>
      <xdr:col>50</xdr:col>
      <xdr:colOff>114300</xdr:colOff>
      <xdr:row>40</xdr:row>
      <xdr:rowOff>14897</xdr:rowOff>
    </xdr:to>
    <xdr:cxnSp macro="">
      <xdr:nvCxnSpPr>
        <xdr:cNvPr id="135" name="直線コネクタ 134">
          <a:extLst>
            <a:ext uri="{FF2B5EF4-FFF2-40B4-BE49-F238E27FC236}">
              <a16:creationId xmlns:a16="http://schemas.microsoft.com/office/drawing/2014/main" id="{3AD317D6-2858-4EBD-B99C-33D8A304344A}"/>
            </a:ext>
          </a:extLst>
        </xdr:cNvPr>
        <xdr:cNvCxnSpPr/>
      </xdr:nvCxnSpPr>
      <xdr:spPr>
        <a:xfrm flipV="1">
          <a:off x="8750300" y="6869659"/>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136766</xdr:rowOff>
    </xdr:from>
    <xdr:to>
      <xdr:col>41</xdr:col>
      <xdr:colOff>101600</xdr:colOff>
      <xdr:row>40</xdr:row>
      <xdr:rowOff>66916</xdr:rowOff>
    </xdr:to>
    <xdr:sp macro="" textlink="">
      <xdr:nvSpPr>
        <xdr:cNvPr id="136" name="楕円 135">
          <a:extLst>
            <a:ext uri="{FF2B5EF4-FFF2-40B4-BE49-F238E27FC236}">
              <a16:creationId xmlns:a16="http://schemas.microsoft.com/office/drawing/2014/main" id="{FE61AE85-8BB6-42C6-973B-C935FA150559}"/>
            </a:ext>
          </a:extLst>
        </xdr:cNvPr>
        <xdr:cNvSpPr/>
      </xdr:nvSpPr>
      <xdr:spPr>
        <a:xfrm>
          <a:off x="7810500" y="682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14897</xdr:rowOff>
    </xdr:from>
    <xdr:to>
      <xdr:col>45</xdr:col>
      <xdr:colOff>177800</xdr:colOff>
      <xdr:row>40</xdr:row>
      <xdr:rowOff>16116</xdr:rowOff>
    </xdr:to>
    <xdr:cxnSp macro="">
      <xdr:nvCxnSpPr>
        <xdr:cNvPr id="137" name="直線コネクタ 136">
          <a:extLst>
            <a:ext uri="{FF2B5EF4-FFF2-40B4-BE49-F238E27FC236}">
              <a16:creationId xmlns:a16="http://schemas.microsoft.com/office/drawing/2014/main" id="{950CA4A0-4B5B-4666-A6F9-7DCF3621003C}"/>
            </a:ext>
          </a:extLst>
        </xdr:cNvPr>
        <xdr:cNvCxnSpPr/>
      </xdr:nvCxnSpPr>
      <xdr:spPr>
        <a:xfrm flipV="1">
          <a:off x="7861300" y="6872897"/>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138747</xdr:rowOff>
    </xdr:from>
    <xdr:to>
      <xdr:col>36</xdr:col>
      <xdr:colOff>165100</xdr:colOff>
      <xdr:row>40</xdr:row>
      <xdr:rowOff>68897</xdr:rowOff>
    </xdr:to>
    <xdr:sp macro="" textlink="">
      <xdr:nvSpPr>
        <xdr:cNvPr id="138" name="楕円 137">
          <a:extLst>
            <a:ext uri="{FF2B5EF4-FFF2-40B4-BE49-F238E27FC236}">
              <a16:creationId xmlns:a16="http://schemas.microsoft.com/office/drawing/2014/main" id="{BBA57F27-40D8-40AE-AF9B-374836EE137A}"/>
            </a:ext>
          </a:extLst>
        </xdr:cNvPr>
        <xdr:cNvSpPr/>
      </xdr:nvSpPr>
      <xdr:spPr>
        <a:xfrm>
          <a:off x="6921500" y="682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16116</xdr:rowOff>
    </xdr:from>
    <xdr:to>
      <xdr:col>41</xdr:col>
      <xdr:colOff>50800</xdr:colOff>
      <xdr:row>40</xdr:row>
      <xdr:rowOff>18097</xdr:rowOff>
    </xdr:to>
    <xdr:cxnSp macro="">
      <xdr:nvCxnSpPr>
        <xdr:cNvPr id="139" name="直線コネクタ 138">
          <a:extLst>
            <a:ext uri="{FF2B5EF4-FFF2-40B4-BE49-F238E27FC236}">
              <a16:creationId xmlns:a16="http://schemas.microsoft.com/office/drawing/2014/main" id="{2C9C7F9F-563D-4AC6-A968-54666DBDFF82}"/>
            </a:ext>
          </a:extLst>
        </xdr:cNvPr>
        <xdr:cNvCxnSpPr/>
      </xdr:nvCxnSpPr>
      <xdr:spPr>
        <a:xfrm flipV="1">
          <a:off x="6972300" y="6874116"/>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29056</xdr:rowOff>
    </xdr:from>
    <xdr:ext cx="534377" cy="259045"/>
    <xdr:sp macro="" textlink="">
      <xdr:nvSpPr>
        <xdr:cNvPr id="140" name="n_1aveValue【道路】&#10;一人当たり延長">
          <a:extLst>
            <a:ext uri="{FF2B5EF4-FFF2-40B4-BE49-F238E27FC236}">
              <a16:creationId xmlns:a16="http://schemas.microsoft.com/office/drawing/2014/main" id="{5BDE722D-7603-4C67-B7AA-1E5630905BF6}"/>
            </a:ext>
          </a:extLst>
        </xdr:cNvPr>
        <xdr:cNvSpPr txBox="1"/>
      </xdr:nvSpPr>
      <xdr:spPr>
        <a:xfrm>
          <a:off x="9359411" y="654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49877</xdr:rowOff>
    </xdr:from>
    <xdr:ext cx="534377" cy="259045"/>
    <xdr:sp macro="" textlink="">
      <xdr:nvSpPr>
        <xdr:cNvPr id="141" name="n_2aveValue【道路】&#10;一人当たり延長">
          <a:extLst>
            <a:ext uri="{FF2B5EF4-FFF2-40B4-BE49-F238E27FC236}">
              <a16:creationId xmlns:a16="http://schemas.microsoft.com/office/drawing/2014/main" id="{04E0632A-7A82-462B-82F5-F4415945D9FA}"/>
            </a:ext>
          </a:extLst>
        </xdr:cNvPr>
        <xdr:cNvSpPr txBox="1"/>
      </xdr:nvSpPr>
      <xdr:spPr>
        <a:xfrm>
          <a:off x="8483111" y="65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70318</xdr:rowOff>
    </xdr:from>
    <xdr:ext cx="534377" cy="259045"/>
    <xdr:sp macro="" textlink="">
      <xdr:nvSpPr>
        <xdr:cNvPr id="142" name="n_3aveValue【道路】&#10;一人当たり延長">
          <a:extLst>
            <a:ext uri="{FF2B5EF4-FFF2-40B4-BE49-F238E27FC236}">
              <a16:creationId xmlns:a16="http://schemas.microsoft.com/office/drawing/2014/main" id="{B471219D-B9AE-4021-896B-2DE39BBA39C9}"/>
            </a:ext>
          </a:extLst>
        </xdr:cNvPr>
        <xdr:cNvSpPr txBox="1"/>
      </xdr:nvSpPr>
      <xdr:spPr>
        <a:xfrm>
          <a:off x="7594111" y="65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72699</xdr:rowOff>
    </xdr:from>
    <xdr:ext cx="534377" cy="259045"/>
    <xdr:sp macro="" textlink="">
      <xdr:nvSpPr>
        <xdr:cNvPr id="143" name="n_4aveValue【道路】&#10;一人当たり延長">
          <a:extLst>
            <a:ext uri="{FF2B5EF4-FFF2-40B4-BE49-F238E27FC236}">
              <a16:creationId xmlns:a16="http://schemas.microsoft.com/office/drawing/2014/main" id="{DF69F6A2-915B-434E-A0E3-AAD169908F7C}"/>
            </a:ext>
          </a:extLst>
        </xdr:cNvPr>
        <xdr:cNvSpPr txBox="1"/>
      </xdr:nvSpPr>
      <xdr:spPr>
        <a:xfrm>
          <a:off x="6705111" y="6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53586</xdr:rowOff>
    </xdr:from>
    <xdr:ext cx="534377" cy="259045"/>
    <xdr:sp macro="" textlink="">
      <xdr:nvSpPr>
        <xdr:cNvPr id="144" name="n_1mainValue【道路】&#10;一人当たり延長">
          <a:extLst>
            <a:ext uri="{FF2B5EF4-FFF2-40B4-BE49-F238E27FC236}">
              <a16:creationId xmlns:a16="http://schemas.microsoft.com/office/drawing/2014/main" id="{3AA82DC2-877A-4CD4-A40F-750B7C25A127}"/>
            </a:ext>
          </a:extLst>
        </xdr:cNvPr>
        <xdr:cNvSpPr txBox="1"/>
      </xdr:nvSpPr>
      <xdr:spPr>
        <a:xfrm>
          <a:off x="9359411" y="691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56824</xdr:rowOff>
    </xdr:from>
    <xdr:ext cx="534377" cy="259045"/>
    <xdr:sp macro="" textlink="">
      <xdr:nvSpPr>
        <xdr:cNvPr id="145" name="n_2mainValue【道路】&#10;一人当たり延長">
          <a:extLst>
            <a:ext uri="{FF2B5EF4-FFF2-40B4-BE49-F238E27FC236}">
              <a16:creationId xmlns:a16="http://schemas.microsoft.com/office/drawing/2014/main" id="{DCC0C5BC-A511-4149-AEAF-39F80671B161}"/>
            </a:ext>
          </a:extLst>
        </xdr:cNvPr>
        <xdr:cNvSpPr txBox="1"/>
      </xdr:nvSpPr>
      <xdr:spPr>
        <a:xfrm>
          <a:off x="8483111" y="691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58043</xdr:rowOff>
    </xdr:from>
    <xdr:ext cx="534377" cy="259045"/>
    <xdr:sp macro="" textlink="">
      <xdr:nvSpPr>
        <xdr:cNvPr id="146" name="n_3mainValue【道路】&#10;一人当たり延長">
          <a:extLst>
            <a:ext uri="{FF2B5EF4-FFF2-40B4-BE49-F238E27FC236}">
              <a16:creationId xmlns:a16="http://schemas.microsoft.com/office/drawing/2014/main" id="{92214F2F-C292-4266-9496-E80979EFFC7D}"/>
            </a:ext>
          </a:extLst>
        </xdr:cNvPr>
        <xdr:cNvSpPr txBox="1"/>
      </xdr:nvSpPr>
      <xdr:spPr>
        <a:xfrm>
          <a:off x="7594111" y="691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60024</xdr:rowOff>
    </xdr:from>
    <xdr:ext cx="534377" cy="259045"/>
    <xdr:sp macro="" textlink="">
      <xdr:nvSpPr>
        <xdr:cNvPr id="147" name="n_4mainValue【道路】&#10;一人当たり延長">
          <a:extLst>
            <a:ext uri="{FF2B5EF4-FFF2-40B4-BE49-F238E27FC236}">
              <a16:creationId xmlns:a16="http://schemas.microsoft.com/office/drawing/2014/main" id="{D2D1AE8F-CF96-43B6-AEC5-5D9897523B26}"/>
            </a:ext>
          </a:extLst>
        </xdr:cNvPr>
        <xdr:cNvSpPr txBox="1"/>
      </xdr:nvSpPr>
      <xdr:spPr>
        <a:xfrm>
          <a:off x="6705111" y="691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BFA88847-38F9-497A-8994-2678BF59A44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2EA70536-9EB4-4194-A7A6-F04FE49A5F9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74B5C9C0-1698-400A-AD64-6B3EDF32007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73F9CCC2-F6A7-4DBA-B6B7-79D95A90DFC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B2346C28-1FB4-4D81-B256-10F9AA33DAA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6C7DF3F3-B47C-4677-8521-AC9EC16DAA8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FF72F9C1-80D4-488A-9570-033937524C4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5B4FAFC7-7AF4-47B7-A717-94B571E9C11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10E71754-E5D2-41B6-B76D-37B753FBE6B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81336133-0634-40DA-A9E3-95BD469605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B1FFE672-5423-40A9-A827-3B6052EE896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C95DEEF0-A82F-4381-8B27-AEBEB7E9695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A8F01337-2558-4959-B6B9-826DB9A18492}"/>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6C5CF0C1-C48B-4DA5-BB75-B283DB6B103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EF2CD033-822B-4F0C-AF24-D5B0A5BDD05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839963B2-7B74-4968-985D-9175A12A1B9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68AAC9B-D03B-4FE3-A2DA-E09B36DCDB3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4F067D97-884C-4626-98B6-924C9B8759B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F5B83D20-3901-4BA0-BFE2-4CDF28CAD4B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ADE110A6-AA7B-48A3-9283-BF7A017108A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9EC962CA-9853-460E-A55A-F6D66CEFE8F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B460ED90-DED3-4FD2-ABE8-B48930E3F15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C8C17533-F9EB-48D7-B090-1D79C5F7215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5928BB73-260C-4DA1-9915-BFDC72A4EE4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D49583EE-D0D6-4894-A537-34F7FC7090E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84909</xdr:rowOff>
    </xdr:from>
    <xdr:to>
      <xdr:col>24</xdr:col>
      <xdr:colOff>62865</xdr:colOff>
      <xdr:row>63</xdr:row>
      <xdr:rowOff>153488</xdr:rowOff>
    </xdr:to>
    <xdr:cxnSp macro="">
      <xdr:nvCxnSpPr>
        <xdr:cNvPr id="173" name="直線コネクタ 172">
          <a:extLst>
            <a:ext uri="{FF2B5EF4-FFF2-40B4-BE49-F238E27FC236}">
              <a16:creationId xmlns:a16="http://schemas.microsoft.com/office/drawing/2014/main" id="{CD3536FF-9628-4470-ACDA-9C1E2AA4EDE3}"/>
            </a:ext>
          </a:extLst>
        </xdr:cNvPr>
        <xdr:cNvCxnSpPr/>
      </xdr:nvCxnSpPr>
      <xdr:spPr>
        <a:xfrm flipV="1">
          <a:off x="4634865" y="9514659"/>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157315</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11D1B2FE-4D64-44FE-A2F6-59BD8185CEEC}"/>
            </a:ext>
          </a:extLst>
        </xdr:cNvPr>
        <xdr:cNvSpPr txBox="1"/>
      </xdr:nvSpPr>
      <xdr:spPr>
        <a:xfrm>
          <a:off x="4673600" y="1095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153488</xdr:rowOff>
    </xdr:from>
    <xdr:to>
      <xdr:col>24</xdr:col>
      <xdr:colOff>152400</xdr:colOff>
      <xdr:row>63</xdr:row>
      <xdr:rowOff>153488</xdr:rowOff>
    </xdr:to>
    <xdr:cxnSp macro="">
      <xdr:nvCxnSpPr>
        <xdr:cNvPr id="175" name="直線コネクタ 174">
          <a:extLst>
            <a:ext uri="{FF2B5EF4-FFF2-40B4-BE49-F238E27FC236}">
              <a16:creationId xmlns:a16="http://schemas.microsoft.com/office/drawing/2014/main" id="{73C465A6-57A6-4E5E-906B-4576F869473D}"/>
            </a:ext>
          </a:extLst>
        </xdr:cNvPr>
        <xdr:cNvCxnSpPr/>
      </xdr:nvCxnSpPr>
      <xdr:spPr>
        <a:xfrm>
          <a:off x="4546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31586</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E05235E0-A44D-43AE-9B5C-AF2925FA040F}"/>
            </a:ext>
          </a:extLst>
        </xdr:cNvPr>
        <xdr:cNvSpPr txBox="1"/>
      </xdr:nvSpPr>
      <xdr:spPr>
        <a:xfrm>
          <a:off x="4673600" y="92898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84909</xdr:rowOff>
    </xdr:from>
    <xdr:to>
      <xdr:col>24</xdr:col>
      <xdr:colOff>152400</xdr:colOff>
      <xdr:row>55</xdr:row>
      <xdr:rowOff>84909</xdr:rowOff>
    </xdr:to>
    <xdr:cxnSp macro="">
      <xdr:nvCxnSpPr>
        <xdr:cNvPr id="177" name="直線コネクタ 176">
          <a:extLst>
            <a:ext uri="{FF2B5EF4-FFF2-40B4-BE49-F238E27FC236}">
              <a16:creationId xmlns:a16="http://schemas.microsoft.com/office/drawing/2014/main" id="{655C8AFE-70C0-4405-9F1D-D0160781B4D8}"/>
            </a:ext>
          </a:extLst>
        </xdr:cNvPr>
        <xdr:cNvCxnSpPr/>
      </xdr:nvCxnSpPr>
      <xdr:spPr>
        <a:xfrm>
          <a:off x="4546600" y="951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C523CF15-2490-4DD2-93E2-507ACE2ADCE6}"/>
            </a:ext>
          </a:extLst>
        </xdr:cNvPr>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a:extLst>
            <a:ext uri="{FF2B5EF4-FFF2-40B4-BE49-F238E27FC236}">
              <a16:creationId xmlns:a16="http://schemas.microsoft.com/office/drawing/2014/main" id="{087AC77D-181F-4FAE-AEC9-6919B041C284}"/>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80" name="フローチャート: 判断 179">
          <a:extLst>
            <a:ext uri="{FF2B5EF4-FFF2-40B4-BE49-F238E27FC236}">
              <a16:creationId xmlns:a16="http://schemas.microsoft.com/office/drawing/2014/main" id="{E8B7F171-417B-494E-8711-120D25EDAA2B}"/>
            </a:ext>
          </a:extLst>
        </xdr:cNvPr>
        <xdr:cNvSpPr/>
      </xdr:nvSpPr>
      <xdr:spPr>
        <a:xfrm>
          <a:off x="3746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81" name="フローチャート: 判断 180">
          <a:extLst>
            <a:ext uri="{FF2B5EF4-FFF2-40B4-BE49-F238E27FC236}">
              <a16:creationId xmlns:a16="http://schemas.microsoft.com/office/drawing/2014/main" id="{3A40F321-754E-4C0C-BCB5-53F1BA8D01DC}"/>
            </a:ext>
          </a:extLst>
        </xdr:cNvPr>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2" name="フローチャート: 判断 181">
          <a:extLst>
            <a:ext uri="{FF2B5EF4-FFF2-40B4-BE49-F238E27FC236}">
              <a16:creationId xmlns:a16="http://schemas.microsoft.com/office/drawing/2014/main" id="{7FFD3493-9ADB-44F7-B448-AAD06B543C31}"/>
            </a:ext>
          </a:extLst>
        </xdr:cNvPr>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42273</xdr:rowOff>
    </xdr:from>
    <xdr:to>
      <xdr:col>6</xdr:col>
      <xdr:colOff>38100</xdr:colOff>
      <xdr:row>60</xdr:row>
      <xdr:rowOff>143873</xdr:rowOff>
    </xdr:to>
    <xdr:sp macro="" textlink="">
      <xdr:nvSpPr>
        <xdr:cNvPr id="183" name="フローチャート: 判断 182">
          <a:extLst>
            <a:ext uri="{FF2B5EF4-FFF2-40B4-BE49-F238E27FC236}">
              <a16:creationId xmlns:a16="http://schemas.microsoft.com/office/drawing/2014/main" id="{91E27979-654D-42B2-8ACC-12004D6873F9}"/>
            </a:ext>
          </a:extLst>
        </xdr:cNvPr>
        <xdr:cNvSpPr/>
      </xdr:nvSpPr>
      <xdr:spPr>
        <a:xfrm>
          <a:off x="1079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DA34952-C874-46DB-A577-384683A5C88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4EF9906-71CB-43D7-81CD-3C9252E5153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0DE1055-CE2A-4195-8170-3AEA9F14912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514789C-6772-4A39-B6E9-A4E402A87A6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2D835C12-9B98-4ED1-A3A6-D20F3F2B203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189" name="楕円 188">
          <a:extLst>
            <a:ext uri="{FF2B5EF4-FFF2-40B4-BE49-F238E27FC236}">
              <a16:creationId xmlns:a16="http://schemas.microsoft.com/office/drawing/2014/main" id="{FF70FBC7-1A46-416B-9B87-7D3AF091194D}"/>
            </a:ext>
          </a:extLst>
        </xdr:cNvPr>
        <xdr:cNvSpPr/>
      </xdr:nvSpPr>
      <xdr:spPr>
        <a:xfrm>
          <a:off x="45847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89280</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4D2CE11A-3679-428F-88B8-8F1E5D32F2DB}"/>
            </a:ext>
          </a:extLst>
        </xdr:cNvPr>
        <xdr:cNvSpPr txBox="1"/>
      </xdr:nvSpPr>
      <xdr:spPr>
        <a:xfrm>
          <a:off x="4673600"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81462</xdr:rowOff>
    </xdr:from>
    <xdr:to>
      <xdr:col>20</xdr:col>
      <xdr:colOff>38100</xdr:colOff>
      <xdr:row>62</xdr:row>
      <xdr:rowOff>11612</xdr:rowOff>
    </xdr:to>
    <xdr:sp macro="" textlink="">
      <xdr:nvSpPr>
        <xdr:cNvPr id="191" name="楕円 190">
          <a:extLst>
            <a:ext uri="{FF2B5EF4-FFF2-40B4-BE49-F238E27FC236}">
              <a16:creationId xmlns:a16="http://schemas.microsoft.com/office/drawing/2014/main" id="{3A8BB8F6-904E-4F01-83FD-F70899FEA65D}"/>
            </a:ext>
          </a:extLst>
        </xdr:cNvPr>
        <xdr:cNvSpPr/>
      </xdr:nvSpPr>
      <xdr:spPr>
        <a:xfrm>
          <a:off x="37465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132262</xdr:rowOff>
    </xdr:from>
    <xdr:to>
      <xdr:col>24</xdr:col>
      <xdr:colOff>63500</xdr:colOff>
      <xdr:row>61</xdr:row>
      <xdr:rowOff>161653</xdr:rowOff>
    </xdr:to>
    <xdr:cxnSp macro="">
      <xdr:nvCxnSpPr>
        <xdr:cNvPr id="192" name="直線コネクタ 191">
          <a:extLst>
            <a:ext uri="{FF2B5EF4-FFF2-40B4-BE49-F238E27FC236}">
              <a16:creationId xmlns:a16="http://schemas.microsoft.com/office/drawing/2014/main" id="{F5FEFC1C-026F-4311-A3CB-A9D2CD771789}"/>
            </a:ext>
          </a:extLst>
        </xdr:cNvPr>
        <xdr:cNvCxnSpPr/>
      </xdr:nvCxnSpPr>
      <xdr:spPr>
        <a:xfrm>
          <a:off x="3797300" y="10590712"/>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68399</xdr:rowOff>
    </xdr:from>
    <xdr:to>
      <xdr:col>15</xdr:col>
      <xdr:colOff>101600</xdr:colOff>
      <xdr:row>61</xdr:row>
      <xdr:rowOff>169999</xdr:rowOff>
    </xdr:to>
    <xdr:sp macro="" textlink="">
      <xdr:nvSpPr>
        <xdr:cNvPr id="193" name="楕円 192">
          <a:extLst>
            <a:ext uri="{FF2B5EF4-FFF2-40B4-BE49-F238E27FC236}">
              <a16:creationId xmlns:a16="http://schemas.microsoft.com/office/drawing/2014/main" id="{BBF4C46F-CFD6-4983-9586-51B7F9AB30DC}"/>
            </a:ext>
          </a:extLst>
        </xdr:cNvPr>
        <xdr:cNvSpPr/>
      </xdr:nvSpPr>
      <xdr:spPr>
        <a:xfrm>
          <a:off x="2857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119199</xdr:rowOff>
    </xdr:from>
    <xdr:to>
      <xdr:col>19</xdr:col>
      <xdr:colOff>177800</xdr:colOff>
      <xdr:row>61</xdr:row>
      <xdr:rowOff>132262</xdr:rowOff>
    </xdr:to>
    <xdr:cxnSp macro="">
      <xdr:nvCxnSpPr>
        <xdr:cNvPr id="194" name="直線コネクタ 193">
          <a:extLst>
            <a:ext uri="{FF2B5EF4-FFF2-40B4-BE49-F238E27FC236}">
              <a16:creationId xmlns:a16="http://schemas.microsoft.com/office/drawing/2014/main" id="{4CE1FDA2-7807-4E4C-A569-43086ADD94C3}"/>
            </a:ext>
          </a:extLst>
        </xdr:cNvPr>
        <xdr:cNvCxnSpPr/>
      </xdr:nvCxnSpPr>
      <xdr:spPr>
        <a:xfrm>
          <a:off x="2908300" y="1057764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52070</xdr:rowOff>
    </xdr:from>
    <xdr:to>
      <xdr:col>10</xdr:col>
      <xdr:colOff>165100</xdr:colOff>
      <xdr:row>61</xdr:row>
      <xdr:rowOff>153670</xdr:rowOff>
    </xdr:to>
    <xdr:sp macro="" textlink="">
      <xdr:nvSpPr>
        <xdr:cNvPr id="195" name="楕円 194">
          <a:extLst>
            <a:ext uri="{FF2B5EF4-FFF2-40B4-BE49-F238E27FC236}">
              <a16:creationId xmlns:a16="http://schemas.microsoft.com/office/drawing/2014/main" id="{48A88AAA-BB9D-4B19-BCE0-7D69F69A1991}"/>
            </a:ext>
          </a:extLst>
        </xdr:cNvPr>
        <xdr:cNvSpPr/>
      </xdr:nvSpPr>
      <xdr:spPr>
        <a:xfrm>
          <a:off x="1968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102870</xdr:rowOff>
    </xdr:from>
    <xdr:to>
      <xdr:col>15</xdr:col>
      <xdr:colOff>50800</xdr:colOff>
      <xdr:row>61</xdr:row>
      <xdr:rowOff>119199</xdr:rowOff>
    </xdr:to>
    <xdr:cxnSp macro="">
      <xdr:nvCxnSpPr>
        <xdr:cNvPr id="196" name="直線コネクタ 195">
          <a:extLst>
            <a:ext uri="{FF2B5EF4-FFF2-40B4-BE49-F238E27FC236}">
              <a16:creationId xmlns:a16="http://schemas.microsoft.com/office/drawing/2014/main" id="{E8D2B134-FEFB-4F05-8765-6F2771C33BF4}"/>
            </a:ext>
          </a:extLst>
        </xdr:cNvPr>
        <xdr:cNvCxnSpPr/>
      </xdr:nvCxnSpPr>
      <xdr:spPr>
        <a:xfrm>
          <a:off x="2019300" y="1056132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35741</xdr:rowOff>
    </xdr:from>
    <xdr:to>
      <xdr:col>6</xdr:col>
      <xdr:colOff>38100</xdr:colOff>
      <xdr:row>61</xdr:row>
      <xdr:rowOff>137341</xdr:rowOff>
    </xdr:to>
    <xdr:sp macro="" textlink="">
      <xdr:nvSpPr>
        <xdr:cNvPr id="197" name="楕円 196">
          <a:extLst>
            <a:ext uri="{FF2B5EF4-FFF2-40B4-BE49-F238E27FC236}">
              <a16:creationId xmlns:a16="http://schemas.microsoft.com/office/drawing/2014/main" id="{4BF48A2F-2561-4499-B2B7-0C69DA6F1D75}"/>
            </a:ext>
          </a:extLst>
        </xdr:cNvPr>
        <xdr:cNvSpPr/>
      </xdr:nvSpPr>
      <xdr:spPr>
        <a:xfrm>
          <a:off x="1079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86541</xdr:rowOff>
    </xdr:from>
    <xdr:to>
      <xdr:col>10</xdr:col>
      <xdr:colOff>114300</xdr:colOff>
      <xdr:row>61</xdr:row>
      <xdr:rowOff>102870</xdr:rowOff>
    </xdr:to>
    <xdr:cxnSp macro="">
      <xdr:nvCxnSpPr>
        <xdr:cNvPr id="198" name="直線コネクタ 197">
          <a:extLst>
            <a:ext uri="{FF2B5EF4-FFF2-40B4-BE49-F238E27FC236}">
              <a16:creationId xmlns:a16="http://schemas.microsoft.com/office/drawing/2014/main" id="{997BB1BB-868E-4AC2-9DA9-F3AF87C143AD}"/>
            </a:ext>
          </a:extLst>
        </xdr:cNvPr>
        <xdr:cNvCxnSpPr/>
      </xdr:nvCxnSpPr>
      <xdr:spPr>
        <a:xfrm>
          <a:off x="1130300" y="1054499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44467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925A96CE-67F1-4AE7-B699-873339CE190F}"/>
            </a:ext>
          </a:extLst>
        </xdr:cNvPr>
        <xdr:cNvSpPr txBox="1"/>
      </xdr:nvSpPr>
      <xdr:spPr>
        <a:xfrm>
          <a:off x="35820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18342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FB188E06-0AAC-45D4-B44C-1FEE70E1E0D3}"/>
            </a:ext>
          </a:extLst>
        </xdr:cNvPr>
        <xdr:cNvSpPr txBox="1"/>
      </xdr:nvSpPr>
      <xdr:spPr>
        <a:xfrm>
          <a:off x="2705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F43C9E54-37F5-4B84-B34E-90BD613AB903}"/>
            </a:ext>
          </a:extLst>
        </xdr:cNvPr>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160400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CCBEC8C4-AA48-47CC-9CE5-D3267C43B93A}"/>
            </a:ext>
          </a:extLst>
        </xdr:cNvPr>
        <xdr:cNvSpPr txBox="1"/>
      </xdr:nvSpPr>
      <xdr:spPr>
        <a:xfrm>
          <a:off x="927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2739</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64FAC20D-0447-4FA9-8A11-9CFF640FCFAF}"/>
            </a:ext>
          </a:extLst>
        </xdr:cNvPr>
        <xdr:cNvSpPr txBox="1"/>
      </xdr:nvSpPr>
      <xdr:spPr>
        <a:xfrm>
          <a:off x="3582044" y="1063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161126</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25443764-994F-4D31-A5AB-86A89E6F85B8}"/>
            </a:ext>
          </a:extLst>
        </xdr:cNvPr>
        <xdr:cNvSpPr txBox="1"/>
      </xdr:nvSpPr>
      <xdr:spPr>
        <a:xfrm>
          <a:off x="2705744"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144797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498661D4-8695-4C13-B1C1-EDBDFD1026E6}"/>
            </a:ext>
          </a:extLst>
        </xdr:cNvPr>
        <xdr:cNvSpPr txBox="1"/>
      </xdr:nvSpPr>
      <xdr:spPr>
        <a:xfrm>
          <a:off x="1816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128468</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4AF74811-649C-4ED3-B1D4-B648E93B939B}"/>
            </a:ext>
          </a:extLst>
        </xdr:cNvPr>
        <xdr:cNvSpPr txBox="1"/>
      </xdr:nvSpPr>
      <xdr:spPr>
        <a:xfrm>
          <a:off x="927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5982E7A0-803A-43F6-B148-B9B2304A09F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D9FFDC43-F1BC-48BC-94AE-832F8EAE4EF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48F1B09-0649-4794-852F-352D8E0B2EF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6D7894CC-E7AA-4CD4-A846-022C926DE6B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D7912ED4-25CA-4AF8-8387-95D534B85DC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6125BA6D-9E68-4CA5-9455-297F8DF35D1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F88E9009-49B8-4A5F-94BC-74383227B9C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D96D9F64-809F-422C-BA80-AC5120E3FE3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9F9F18E0-3B53-41C8-84FA-6B87630907F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CC63E33C-9108-4FD4-B67A-B9C45BB12DD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3E618684-6188-4796-B2AE-4BDC16F0585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D60F25B7-DC76-4EE8-97E3-2BF913161CA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CCCA54DA-EEDC-4B15-ADB2-FBBCBB78B3F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DA5917E4-A0F9-4B3A-B55D-1938084FCAF7}"/>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B4D7ED90-620B-4E71-8516-CF3707803CE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90E1BD93-E50D-4C5E-9C81-B6F687C5786B}"/>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400050B1-D0A8-42D4-BD05-A65789445E5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6612F73B-2906-4170-82E1-7AD9917D66DB}"/>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21B83CF5-BB68-4C6B-9FED-191D5BB9647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B56C312C-C6AB-4E4D-B092-5A076C962667}"/>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B28734B1-8824-4326-B3D2-9C5690B54DB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CCE4560F-F368-481A-8004-143A94CC4E4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A256C811-B3C7-4F01-A2AE-16B726806E6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164726</xdr:rowOff>
    </xdr:from>
    <xdr:to>
      <xdr:col>54</xdr:col>
      <xdr:colOff>189865</xdr:colOff>
      <xdr:row>64</xdr:row>
      <xdr:rowOff>72974</xdr:rowOff>
    </xdr:to>
    <xdr:cxnSp macro="">
      <xdr:nvCxnSpPr>
        <xdr:cNvPr id="230" name="直線コネクタ 229">
          <a:extLst>
            <a:ext uri="{FF2B5EF4-FFF2-40B4-BE49-F238E27FC236}">
              <a16:creationId xmlns:a16="http://schemas.microsoft.com/office/drawing/2014/main" id="{4ABDC65B-8B7E-4865-A543-B739115122E1}"/>
            </a:ext>
          </a:extLst>
        </xdr:cNvPr>
        <xdr:cNvCxnSpPr/>
      </xdr:nvCxnSpPr>
      <xdr:spPr>
        <a:xfrm flipV="1">
          <a:off x="10476865" y="9423026"/>
          <a:ext cx="0" cy="162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76801</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ACFFA474-E609-45DF-B5BC-87270187B483}"/>
            </a:ext>
          </a:extLst>
        </xdr:cNvPr>
        <xdr:cNvSpPr txBox="1"/>
      </xdr:nvSpPr>
      <xdr:spPr>
        <a:xfrm>
          <a:off x="10515600" y="1104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72974</xdr:rowOff>
    </xdr:from>
    <xdr:to>
      <xdr:col>55</xdr:col>
      <xdr:colOff>88900</xdr:colOff>
      <xdr:row>64</xdr:row>
      <xdr:rowOff>72974</xdr:rowOff>
    </xdr:to>
    <xdr:cxnSp macro="">
      <xdr:nvCxnSpPr>
        <xdr:cNvPr id="232" name="直線コネクタ 231">
          <a:extLst>
            <a:ext uri="{FF2B5EF4-FFF2-40B4-BE49-F238E27FC236}">
              <a16:creationId xmlns:a16="http://schemas.microsoft.com/office/drawing/2014/main" id="{DF5847FC-1E87-4E04-903F-46624D4C8A16}"/>
            </a:ext>
          </a:extLst>
        </xdr:cNvPr>
        <xdr:cNvCxnSpPr/>
      </xdr:nvCxnSpPr>
      <xdr:spPr>
        <a:xfrm>
          <a:off x="10388600" y="11045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111403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34970C50-0C6F-4C82-AF76-F268388BE00F}"/>
            </a:ext>
          </a:extLst>
        </xdr:cNvPr>
        <xdr:cNvSpPr txBox="1"/>
      </xdr:nvSpPr>
      <xdr:spPr>
        <a:xfrm>
          <a:off x="10515600" y="9198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164726</xdr:rowOff>
    </xdr:from>
    <xdr:to>
      <xdr:col>55</xdr:col>
      <xdr:colOff>88900</xdr:colOff>
      <xdr:row>54</xdr:row>
      <xdr:rowOff>164726</xdr:rowOff>
    </xdr:to>
    <xdr:cxnSp macro="">
      <xdr:nvCxnSpPr>
        <xdr:cNvPr id="234" name="直線コネクタ 233">
          <a:extLst>
            <a:ext uri="{FF2B5EF4-FFF2-40B4-BE49-F238E27FC236}">
              <a16:creationId xmlns:a16="http://schemas.microsoft.com/office/drawing/2014/main" id="{559AEDDA-9296-4B31-8428-057F6901222C}"/>
            </a:ext>
          </a:extLst>
        </xdr:cNvPr>
        <xdr:cNvCxnSpPr/>
      </xdr:nvCxnSpPr>
      <xdr:spPr>
        <a:xfrm>
          <a:off x="10388600" y="94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14080</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C0572C95-7F2D-4842-A398-ACFFB6C839CF}"/>
            </a:ext>
          </a:extLst>
        </xdr:cNvPr>
        <xdr:cNvSpPr txBox="1"/>
      </xdr:nvSpPr>
      <xdr:spPr>
        <a:xfrm>
          <a:off x="10515600" y="10472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162653</xdr:rowOff>
    </xdr:from>
    <xdr:to>
      <xdr:col>55</xdr:col>
      <xdr:colOff>50800</xdr:colOff>
      <xdr:row>62</xdr:row>
      <xdr:rowOff>92803</xdr:rowOff>
    </xdr:to>
    <xdr:sp macro="" textlink="">
      <xdr:nvSpPr>
        <xdr:cNvPr id="236" name="フローチャート: 判断 235">
          <a:extLst>
            <a:ext uri="{FF2B5EF4-FFF2-40B4-BE49-F238E27FC236}">
              <a16:creationId xmlns:a16="http://schemas.microsoft.com/office/drawing/2014/main" id="{C3BCEF7F-446F-4F06-B558-BAC28670C2CD}"/>
            </a:ext>
          </a:extLst>
        </xdr:cNvPr>
        <xdr:cNvSpPr/>
      </xdr:nvSpPr>
      <xdr:spPr>
        <a:xfrm>
          <a:off x="10426700" y="1062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170229</xdr:rowOff>
    </xdr:from>
    <xdr:to>
      <xdr:col>50</xdr:col>
      <xdr:colOff>165100</xdr:colOff>
      <xdr:row>62</xdr:row>
      <xdr:rowOff>100379</xdr:rowOff>
    </xdr:to>
    <xdr:sp macro="" textlink="">
      <xdr:nvSpPr>
        <xdr:cNvPr id="237" name="フローチャート: 判断 236">
          <a:extLst>
            <a:ext uri="{FF2B5EF4-FFF2-40B4-BE49-F238E27FC236}">
              <a16:creationId xmlns:a16="http://schemas.microsoft.com/office/drawing/2014/main" id="{5DA5DBCF-744E-44CD-A12C-7F4F6DBDEBFB}"/>
            </a:ext>
          </a:extLst>
        </xdr:cNvPr>
        <xdr:cNvSpPr/>
      </xdr:nvSpPr>
      <xdr:spPr>
        <a:xfrm>
          <a:off x="9588500" y="1062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11830</xdr:rowOff>
    </xdr:from>
    <xdr:to>
      <xdr:col>46</xdr:col>
      <xdr:colOff>38100</xdr:colOff>
      <xdr:row>62</xdr:row>
      <xdr:rowOff>113430</xdr:rowOff>
    </xdr:to>
    <xdr:sp macro="" textlink="">
      <xdr:nvSpPr>
        <xdr:cNvPr id="238" name="フローチャート: 判断 237">
          <a:extLst>
            <a:ext uri="{FF2B5EF4-FFF2-40B4-BE49-F238E27FC236}">
              <a16:creationId xmlns:a16="http://schemas.microsoft.com/office/drawing/2014/main" id="{0DAC7BF1-E7DE-4260-86E1-16C837A074A8}"/>
            </a:ext>
          </a:extLst>
        </xdr:cNvPr>
        <xdr:cNvSpPr/>
      </xdr:nvSpPr>
      <xdr:spPr>
        <a:xfrm>
          <a:off x="8699500" y="1064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17504</xdr:rowOff>
    </xdr:from>
    <xdr:to>
      <xdr:col>41</xdr:col>
      <xdr:colOff>101600</xdr:colOff>
      <xdr:row>62</xdr:row>
      <xdr:rowOff>119104</xdr:rowOff>
    </xdr:to>
    <xdr:sp macro="" textlink="">
      <xdr:nvSpPr>
        <xdr:cNvPr id="239" name="フローチャート: 判断 238">
          <a:extLst>
            <a:ext uri="{FF2B5EF4-FFF2-40B4-BE49-F238E27FC236}">
              <a16:creationId xmlns:a16="http://schemas.microsoft.com/office/drawing/2014/main" id="{F9B90159-A271-4B63-A103-C19D92CC8B22}"/>
            </a:ext>
          </a:extLst>
        </xdr:cNvPr>
        <xdr:cNvSpPr/>
      </xdr:nvSpPr>
      <xdr:spPr>
        <a:xfrm>
          <a:off x="7810500" y="1064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35584</xdr:rowOff>
    </xdr:from>
    <xdr:to>
      <xdr:col>36</xdr:col>
      <xdr:colOff>165100</xdr:colOff>
      <xdr:row>62</xdr:row>
      <xdr:rowOff>137184</xdr:rowOff>
    </xdr:to>
    <xdr:sp macro="" textlink="">
      <xdr:nvSpPr>
        <xdr:cNvPr id="240" name="フローチャート: 判断 239">
          <a:extLst>
            <a:ext uri="{FF2B5EF4-FFF2-40B4-BE49-F238E27FC236}">
              <a16:creationId xmlns:a16="http://schemas.microsoft.com/office/drawing/2014/main" id="{9C86B2D9-6B00-4A49-9823-60F3403CE2C6}"/>
            </a:ext>
          </a:extLst>
        </xdr:cNvPr>
        <xdr:cNvSpPr/>
      </xdr:nvSpPr>
      <xdr:spPr>
        <a:xfrm>
          <a:off x="6921500" y="1066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C9D50F8A-2B15-4770-A8D0-2BA77E7B1C0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1BF03CA-B07C-4912-87B3-FDBE624181F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07A3608-06B4-4EFB-9E22-919F9782C5D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162E8E16-45C3-4D66-B52D-FE76A8FDB8D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4447B714-D6C6-4959-88EA-FA2A251A224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102163</xdr:rowOff>
    </xdr:from>
    <xdr:to>
      <xdr:col>55</xdr:col>
      <xdr:colOff>50800</xdr:colOff>
      <xdr:row>64</xdr:row>
      <xdr:rowOff>32313</xdr:rowOff>
    </xdr:to>
    <xdr:sp macro="" textlink="">
      <xdr:nvSpPr>
        <xdr:cNvPr id="246" name="楕円 245">
          <a:extLst>
            <a:ext uri="{FF2B5EF4-FFF2-40B4-BE49-F238E27FC236}">
              <a16:creationId xmlns:a16="http://schemas.microsoft.com/office/drawing/2014/main" id="{F94EBA57-293C-4EB3-859A-09B85CFE56F2}"/>
            </a:ext>
          </a:extLst>
        </xdr:cNvPr>
        <xdr:cNvSpPr/>
      </xdr:nvSpPr>
      <xdr:spPr>
        <a:xfrm>
          <a:off x="10426700" y="1090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17090</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0C64B9D8-46F9-4BFB-9357-1BB85A4D3B0C}"/>
            </a:ext>
          </a:extLst>
        </xdr:cNvPr>
        <xdr:cNvSpPr txBox="1"/>
      </xdr:nvSpPr>
      <xdr:spPr>
        <a:xfrm>
          <a:off x="10515600" y="1081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102768</xdr:rowOff>
    </xdr:from>
    <xdr:to>
      <xdr:col>50</xdr:col>
      <xdr:colOff>165100</xdr:colOff>
      <xdr:row>64</xdr:row>
      <xdr:rowOff>32918</xdr:rowOff>
    </xdr:to>
    <xdr:sp macro="" textlink="">
      <xdr:nvSpPr>
        <xdr:cNvPr id="248" name="楕円 247">
          <a:extLst>
            <a:ext uri="{FF2B5EF4-FFF2-40B4-BE49-F238E27FC236}">
              <a16:creationId xmlns:a16="http://schemas.microsoft.com/office/drawing/2014/main" id="{0334E94E-D8FE-4DB1-9094-F934A630981D}"/>
            </a:ext>
          </a:extLst>
        </xdr:cNvPr>
        <xdr:cNvSpPr/>
      </xdr:nvSpPr>
      <xdr:spPr>
        <a:xfrm>
          <a:off x="9588500" y="1090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152963</xdr:rowOff>
    </xdr:from>
    <xdr:to>
      <xdr:col>55</xdr:col>
      <xdr:colOff>0</xdr:colOff>
      <xdr:row>63</xdr:row>
      <xdr:rowOff>153568</xdr:rowOff>
    </xdr:to>
    <xdr:cxnSp macro="">
      <xdr:nvCxnSpPr>
        <xdr:cNvPr id="249" name="直線コネクタ 248">
          <a:extLst>
            <a:ext uri="{FF2B5EF4-FFF2-40B4-BE49-F238E27FC236}">
              <a16:creationId xmlns:a16="http://schemas.microsoft.com/office/drawing/2014/main" id="{C458ACD7-83AB-467D-A468-1E76C08552AC}"/>
            </a:ext>
          </a:extLst>
        </xdr:cNvPr>
        <xdr:cNvCxnSpPr/>
      </xdr:nvCxnSpPr>
      <xdr:spPr>
        <a:xfrm flipV="1">
          <a:off x="9639300" y="10954313"/>
          <a:ext cx="838200" cy="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104835</xdr:rowOff>
    </xdr:from>
    <xdr:to>
      <xdr:col>46</xdr:col>
      <xdr:colOff>38100</xdr:colOff>
      <xdr:row>64</xdr:row>
      <xdr:rowOff>34985</xdr:rowOff>
    </xdr:to>
    <xdr:sp macro="" textlink="">
      <xdr:nvSpPr>
        <xdr:cNvPr id="250" name="楕円 249">
          <a:extLst>
            <a:ext uri="{FF2B5EF4-FFF2-40B4-BE49-F238E27FC236}">
              <a16:creationId xmlns:a16="http://schemas.microsoft.com/office/drawing/2014/main" id="{65A4CF13-AA96-4A1A-9F44-06686A79150B}"/>
            </a:ext>
          </a:extLst>
        </xdr:cNvPr>
        <xdr:cNvSpPr/>
      </xdr:nvSpPr>
      <xdr:spPr>
        <a:xfrm>
          <a:off x="8699500" y="109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153568</xdr:rowOff>
    </xdr:from>
    <xdr:to>
      <xdr:col>50</xdr:col>
      <xdr:colOff>114300</xdr:colOff>
      <xdr:row>63</xdr:row>
      <xdr:rowOff>155635</xdr:rowOff>
    </xdr:to>
    <xdr:cxnSp macro="">
      <xdr:nvCxnSpPr>
        <xdr:cNvPr id="251" name="直線コネクタ 250">
          <a:extLst>
            <a:ext uri="{FF2B5EF4-FFF2-40B4-BE49-F238E27FC236}">
              <a16:creationId xmlns:a16="http://schemas.microsoft.com/office/drawing/2014/main" id="{629CC1FD-E047-412F-8A37-2A2148AE2C76}"/>
            </a:ext>
          </a:extLst>
        </xdr:cNvPr>
        <xdr:cNvCxnSpPr/>
      </xdr:nvCxnSpPr>
      <xdr:spPr>
        <a:xfrm flipV="1">
          <a:off x="8750300" y="10954918"/>
          <a:ext cx="889000" cy="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106218</xdr:rowOff>
    </xdr:from>
    <xdr:to>
      <xdr:col>41</xdr:col>
      <xdr:colOff>101600</xdr:colOff>
      <xdr:row>64</xdr:row>
      <xdr:rowOff>36368</xdr:rowOff>
    </xdr:to>
    <xdr:sp macro="" textlink="">
      <xdr:nvSpPr>
        <xdr:cNvPr id="252" name="楕円 251">
          <a:extLst>
            <a:ext uri="{FF2B5EF4-FFF2-40B4-BE49-F238E27FC236}">
              <a16:creationId xmlns:a16="http://schemas.microsoft.com/office/drawing/2014/main" id="{FCCCB58A-BA59-4AE4-A93B-C6723F4C099E}"/>
            </a:ext>
          </a:extLst>
        </xdr:cNvPr>
        <xdr:cNvSpPr/>
      </xdr:nvSpPr>
      <xdr:spPr>
        <a:xfrm>
          <a:off x="7810500" y="109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155635</xdr:rowOff>
    </xdr:from>
    <xdr:to>
      <xdr:col>45</xdr:col>
      <xdr:colOff>177800</xdr:colOff>
      <xdr:row>63</xdr:row>
      <xdr:rowOff>157018</xdr:rowOff>
    </xdr:to>
    <xdr:cxnSp macro="">
      <xdr:nvCxnSpPr>
        <xdr:cNvPr id="253" name="直線コネクタ 252">
          <a:extLst>
            <a:ext uri="{FF2B5EF4-FFF2-40B4-BE49-F238E27FC236}">
              <a16:creationId xmlns:a16="http://schemas.microsoft.com/office/drawing/2014/main" id="{4D3E599E-9053-43FB-A245-977CB8C32150}"/>
            </a:ext>
          </a:extLst>
        </xdr:cNvPr>
        <xdr:cNvCxnSpPr/>
      </xdr:nvCxnSpPr>
      <xdr:spPr>
        <a:xfrm flipV="1">
          <a:off x="7861300" y="10956985"/>
          <a:ext cx="8890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107706</xdr:rowOff>
    </xdr:from>
    <xdr:to>
      <xdr:col>36</xdr:col>
      <xdr:colOff>165100</xdr:colOff>
      <xdr:row>64</xdr:row>
      <xdr:rowOff>37856</xdr:rowOff>
    </xdr:to>
    <xdr:sp macro="" textlink="">
      <xdr:nvSpPr>
        <xdr:cNvPr id="254" name="楕円 253">
          <a:extLst>
            <a:ext uri="{FF2B5EF4-FFF2-40B4-BE49-F238E27FC236}">
              <a16:creationId xmlns:a16="http://schemas.microsoft.com/office/drawing/2014/main" id="{1C3407A8-B06A-49E6-84D9-A6082E155CCB}"/>
            </a:ext>
          </a:extLst>
        </xdr:cNvPr>
        <xdr:cNvSpPr/>
      </xdr:nvSpPr>
      <xdr:spPr>
        <a:xfrm>
          <a:off x="6921500" y="109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157018</xdr:rowOff>
    </xdr:from>
    <xdr:to>
      <xdr:col>41</xdr:col>
      <xdr:colOff>50800</xdr:colOff>
      <xdr:row>63</xdr:row>
      <xdr:rowOff>158506</xdr:rowOff>
    </xdr:to>
    <xdr:cxnSp macro="">
      <xdr:nvCxnSpPr>
        <xdr:cNvPr id="255" name="直線コネクタ 254">
          <a:extLst>
            <a:ext uri="{FF2B5EF4-FFF2-40B4-BE49-F238E27FC236}">
              <a16:creationId xmlns:a16="http://schemas.microsoft.com/office/drawing/2014/main" id="{CB5E59C0-670A-4005-AC3B-39A0D9AD8592}"/>
            </a:ext>
          </a:extLst>
        </xdr:cNvPr>
        <xdr:cNvCxnSpPr/>
      </xdr:nvCxnSpPr>
      <xdr:spPr>
        <a:xfrm flipV="1">
          <a:off x="6972300" y="10958368"/>
          <a:ext cx="889000" cy="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116906</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AE4A5782-7677-4157-ACE2-529B4F2007E7}"/>
            </a:ext>
          </a:extLst>
        </xdr:cNvPr>
        <xdr:cNvSpPr txBox="1"/>
      </xdr:nvSpPr>
      <xdr:spPr>
        <a:xfrm>
          <a:off x="9327095" y="10403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129957</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543C1AA0-8E7C-4293-B4F8-CC7BBA571DC7}"/>
            </a:ext>
          </a:extLst>
        </xdr:cNvPr>
        <xdr:cNvSpPr txBox="1"/>
      </xdr:nvSpPr>
      <xdr:spPr>
        <a:xfrm>
          <a:off x="8450795" y="10416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135631</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1CAA5B94-E812-4045-9950-366FF57D27A7}"/>
            </a:ext>
          </a:extLst>
        </xdr:cNvPr>
        <xdr:cNvSpPr txBox="1"/>
      </xdr:nvSpPr>
      <xdr:spPr>
        <a:xfrm>
          <a:off x="7561795" y="1042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153711</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FAFF7555-DD9B-42BD-BC25-D2177AAB6C85}"/>
            </a:ext>
          </a:extLst>
        </xdr:cNvPr>
        <xdr:cNvSpPr txBox="1"/>
      </xdr:nvSpPr>
      <xdr:spPr>
        <a:xfrm>
          <a:off x="6672795" y="1044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24045</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DBCC2224-C2CC-4D60-8841-52D420EE69C2}"/>
            </a:ext>
          </a:extLst>
        </xdr:cNvPr>
        <xdr:cNvSpPr txBox="1"/>
      </xdr:nvSpPr>
      <xdr:spPr>
        <a:xfrm>
          <a:off x="9359411" y="1099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26112</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2447039B-EC41-4B4B-B417-713CA1B66774}"/>
            </a:ext>
          </a:extLst>
        </xdr:cNvPr>
        <xdr:cNvSpPr txBox="1"/>
      </xdr:nvSpPr>
      <xdr:spPr>
        <a:xfrm>
          <a:off x="8483111" y="1099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27495</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43A664D6-259F-4776-A3A0-5EE7F20FCC4D}"/>
            </a:ext>
          </a:extLst>
        </xdr:cNvPr>
        <xdr:cNvSpPr txBox="1"/>
      </xdr:nvSpPr>
      <xdr:spPr>
        <a:xfrm>
          <a:off x="7594111" y="1100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28983</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E865053F-A33A-412C-A6BD-74811B0F17A8}"/>
            </a:ext>
          </a:extLst>
        </xdr:cNvPr>
        <xdr:cNvSpPr txBox="1"/>
      </xdr:nvSpPr>
      <xdr:spPr>
        <a:xfrm>
          <a:off x="6705111" y="110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FD4BD0AF-5EF7-4087-BA65-621A5FCF5E9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D5AEE314-1789-4566-9777-D563AC71FB9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EDFD006D-901C-462A-B5AA-B827F1BA871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86F9EA6-64BB-4C59-8EB4-2BE0580326D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6DE3AADA-FA31-42EA-BA36-2F99499E6A4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E8711AEF-1028-47D7-8EC0-1B0924099F5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7790FC18-48D7-40DA-AAA3-536245BC303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266E87F5-B193-4DBA-B0D9-7065A2BBAA9A}"/>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13FEE541-FECB-4BFD-B52E-19765E4807F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739CBFAB-FF2D-47A6-AB17-89A96C2834B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0FD6CED9-C9B9-49A8-BB7B-B864851FAAF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D5CB8CB9-AAE5-4172-A8AA-E746924F82B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A9991A37-222E-447F-B9D0-C97BD0EDF75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D2879365-97E1-4C1D-8F5B-61C2761F15F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B8492971-4D61-47BB-BD73-FE3196BC2F3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54F675E0-9BF6-4AF5-9B2A-E01941F9BED1}"/>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B84947AD-2E34-4EE4-8AC8-71F4107222F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F7ABA643-3766-4CB2-B112-C3F639F58A6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F65A4D6D-1CF6-4597-AE14-47A0587FCD1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1501DA5F-6E09-486C-A606-2B964D1CB67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889CAB4A-4126-4F9C-A140-5FB0BF4F8B1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77E05500-C1C2-49AB-AC64-55A61F7D777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304A7C6D-D38A-40B7-81AB-8ECDF4407A2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31DE423B-BB56-4B7F-A5A3-D59F27CAF38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a16="http://schemas.microsoft.com/office/drawing/2014/main" id="{1DA944F1-0941-4EF5-A827-66DAC38DDF5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a16="http://schemas.microsoft.com/office/drawing/2014/main" id="{2A26D576-7160-445E-9E6E-33BB74BC5FE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a16="http://schemas.microsoft.com/office/drawing/2014/main" id="{5A980161-F135-4333-97D6-97B050D9E12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a16="http://schemas.microsoft.com/office/drawing/2014/main" id="{0DF43462-1FF9-4D54-9AD5-F408DD02CCC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a16="http://schemas.microsoft.com/office/drawing/2014/main" id="{BC91BC1B-231B-43C3-9223-A18E0ED59B3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a16="http://schemas.microsoft.com/office/drawing/2014/main" id="{C541F8BA-CC44-42A2-AD8A-1E0284E7F6F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a16="http://schemas.microsoft.com/office/drawing/2014/main" id="{33945D48-009A-4A64-B615-E86E27E09C8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a16="http://schemas.microsoft.com/office/drawing/2014/main" id="{97A1C76F-2FEC-425A-B384-5A40EE10CFA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a16="http://schemas.microsoft.com/office/drawing/2014/main" id="{B94D327B-C574-439C-B31A-8B454BA0A6C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a16="http://schemas.microsoft.com/office/drawing/2014/main" id="{DBACA198-8EDE-4DCC-BEFC-7B67651F33C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a16="http://schemas.microsoft.com/office/drawing/2014/main" id="{0D36BB1C-41E7-4490-B8D9-4C818B464B7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a16="http://schemas.microsoft.com/office/drawing/2014/main" id="{2D646F45-2037-4078-8A62-5E1BBA09D3C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a16="http://schemas.microsoft.com/office/drawing/2014/main" id="{94D14329-4ECD-4F04-8EA5-369BCBF1753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a16="http://schemas.microsoft.com/office/drawing/2014/main" id="{2D9073D2-7F66-4034-80AF-51F7EF3CF3F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a16="http://schemas.microsoft.com/office/drawing/2014/main" id="{CDEAF705-CFCF-4977-BDC8-DF2250848FD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a16="http://schemas.microsoft.com/office/drawing/2014/main" id="{68DC8291-4EE7-4F53-A0BC-4BD8B2C9904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a:extLst>
            <a:ext uri="{FF2B5EF4-FFF2-40B4-BE49-F238E27FC236}">
              <a16:creationId xmlns:a16="http://schemas.microsoft.com/office/drawing/2014/main" id="{C4655276-5AD0-47B5-AD55-96C961C635B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a:extLst>
            <a:ext uri="{FF2B5EF4-FFF2-40B4-BE49-F238E27FC236}">
              <a16:creationId xmlns:a16="http://schemas.microsoft.com/office/drawing/2014/main" id="{D835370F-7DA0-4EC5-9650-595258B70B0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a:extLst>
            <a:ext uri="{FF2B5EF4-FFF2-40B4-BE49-F238E27FC236}">
              <a16:creationId xmlns:a16="http://schemas.microsoft.com/office/drawing/2014/main" id="{21AEBF5A-93DB-4FC9-8983-94C11F74E39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7" name="直線コネクタ 306">
          <a:extLst>
            <a:ext uri="{FF2B5EF4-FFF2-40B4-BE49-F238E27FC236}">
              <a16:creationId xmlns:a16="http://schemas.microsoft.com/office/drawing/2014/main" id="{FB55D6B8-F14B-4A79-AA9C-45F931C25F5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8" name="テキスト ボックス 307">
          <a:extLst>
            <a:ext uri="{FF2B5EF4-FFF2-40B4-BE49-F238E27FC236}">
              <a16:creationId xmlns:a16="http://schemas.microsoft.com/office/drawing/2014/main" id="{D6657338-C848-43FB-98D4-20DB0BA9369B}"/>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9" name="直線コネクタ 308">
          <a:extLst>
            <a:ext uri="{FF2B5EF4-FFF2-40B4-BE49-F238E27FC236}">
              <a16:creationId xmlns:a16="http://schemas.microsoft.com/office/drawing/2014/main" id="{AF4FA416-80AB-48EB-862A-B6159673BD6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0" name="テキスト ボックス 309">
          <a:extLst>
            <a:ext uri="{FF2B5EF4-FFF2-40B4-BE49-F238E27FC236}">
              <a16:creationId xmlns:a16="http://schemas.microsoft.com/office/drawing/2014/main" id="{324F50ED-011E-4C06-B275-5ECAC562967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1" name="直線コネクタ 310">
          <a:extLst>
            <a:ext uri="{FF2B5EF4-FFF2-40B4-BE49-F238E27FC236}">
              <a16:creationId xmlns:a16="http://schemas.microsoft.com/office/drawing/2014/main" id="{AACD6627-8B29-4E49-A690-3B923178BC4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2" name="テキスト ボックス 311">
          <a:extLst>
            <a:ext uri="{FF2B5EF4-FFF2-40B4-BE49-F238E27FC236}">
              <a16:creationId xmlns:a16="http://schemas.microsoft.com/office/drawing/2014/main" id="{FAB80F5D-66EA-4064-89AB-A9AA462A47B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3" name="直線コネクタ 312">
          <a:extLst>
            <a:ext uri="{FF2B5EF4-FFF2-40B4-BE49-F238E27FC236}">
              <a16:creationId xmlns:a16="http://schemas.microsoft.com/office/drawing/2014/main" id="{DD8D861B-62EC-485E-9788-D6489E625D89}"/>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4" name="テキスト ボックス 313">
          <a:extLst>
            <a:ext uri="{FF2B5EF4-FFF2-40B4-BE49-F238E27FC236}">
              <a16:creationId xmlns:a16="http://schemas.microsoft.com/office/drawing/2014/main" id="{A7B95A92-D538-4BE3-92DB-D53FC58FA035}"/>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5" name="直線コネクタ 314">
          <a:extLst>
            <a:ext uri="{FF2B5EF4-FFF2-40B4-BE49-F238E27FC236}">
              <a16:creationId xmlns:a16="http://schemas.microsoft.com/office/drawing/2014/main" id="{56406458-9657-4BF7-AA95-23BE9405D441}"/>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316" name="テキスト ボックス 315">
          <a:extLst>
            <a:ext uri="{FF2B5EF4-FFF2-40B4-BE49-F238E27FC236}">
              <a16:creationId xmlns:a16="http://schemas.microsoft.com/office/drawing/2014/main" id="{C27E264D-855B-4EC3-BFEB-48028AD4AB1A}"/>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a:extLst>
            <a:ext uri="{FF2B5EF4-FFF2-40B4-BE49-F238E27FC236}">
              <a16:creationId xmlns:a16="http://schemas.microsoft.com/office/drawing/2014/main" id="{5010E4F9-096C-479F-94DB-5BA26A1A7C2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8" name="【認定こども園・幼稚園・保育所】&#10;有形固定資産減価償却率グラフ枠">
          <a:extLst>
            <a:ext uri="{FF2B5EF4-FFF2-40B4-BE49-F238E27FC236}">
              <a16:creationId xmlns:a16="http://schemas.microsoft.com/office/drawing/2014/main" id="{3496B3CD-C5BD-4C71-A0D1-2F0B72DD389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319" name="直線コネクタ 318">
          <a:extLst>
            <a:ext uri="{FF2B5EF4-FFF2-40B4-BE49-F238E27FC236}">
              <a16:creationId xmlns:a16="http://schemas.microsoft.com/office/drawing/2014/main" id="{5D4003A0-9AAB-4CCD-96D2-922528F1ED88}"/>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320" name="【認定こども園・幼稚園・保育所】&#10;有形固定資産減価償却率最小値テキスト">
          <a:extLst>
            <a:ext uri="{FF2B5EF4-FFF2-40B4-BE49-F238E27FC236}">
              <a16:creationId xmlns:a16="http://schemas.microsoft.com/office/drawing/2014/main" id="{068B0F98-D994-4D5B-8304-5DBA48DFDC61}"/>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321" name="直線コネクタ 320">
          <a:extLst>
            <a:ext uri="{FF2B5EF4-FFF2-40B4-BE49-F238E27FC236}">
              <a16:creationId xmlns:a16="http://schemas.microsoft.com/office/drawing/2014/main" id="{80296148-519F-41C4-8256-F3FF4F5E32E5}"/>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322" name="【認定こども園・幼稚園・保育所】&#10;有形固定資産減価償却率最大値テキスト">
          <a:extLst>
            <a:ext uri="{FF2B5EF4-FFF2-40B4-BE49-F238E27FC236}">
              <a16:creationId xmlns:a16="http://schemas.microsoft.com/office/drawing/2014/main" id="{83060D8F-0CB2-43BF-9E58-11E38655813E}"/>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23" name="直線コネクタ 322">
          <a:extLst>
            <a:ext uri="{FF2B5EF4-FFF2-40B4-BE49-F238E27FC236}">
              <a16:creationId xmlns:a16="http://schemas.microsoft.com/office/drawing/2014/main" id="{266F259A-6BA9-4B54-83EE-B224ED1DB92A}"/>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130827</xdr:rowOff>
    </xdr:from>
    <xdr:ext cx="405111" cy="259045"/>
    <xdr:sp macro="" textlink="">
      <xdr:nvSpPr>
        <xdr:cNvPr id="324" name="【認定こども園・幼稚園・保育所】&#10;有形固定資産減価償却率平均値テキスト">
          <a:extLst>
            <a:ext uri="{FF2B5EF4-FFF2-40B4-BE49-F238E27FC236}">
              <a16:creationId xmlns:a16="http://schemas.microsoft.com/office/drawing/2014/main" id="{2921C6CB-1CED-4256-AC5D-660C2F024234}"/>
            </a:ext>
          </a:extLst>
        </xdr:cNvPr>
        <xdr:cNvSpPr txBox="1"/>
      </xdr:nvSpPr>
      <xdr:spPr>
        <a:xfrm>
          <a:off x="16357600" y="6303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107950</xdr:rowOff>
    </xdr:from>
    <xdr:to>
      <xdr:col>85</xdr:col>
      <xdr:colOff>177800</xdr:colOff>
      <xdr:row>38</xdr:row>
      <xdr:rowOff>38100</xdr:rowOff>
    </xdr:to>
    <xdr:sp macro="" textlink="">
      <xdr:nvSpPr>
        <xdr:cNvPr id="325" name="フローチャート: 判断 324">
          <a:extLst>
            <a:ext uri="{FF2B5EF4-FFF2-40B4-BE49-F238E27FC236}">
              <a16:creationId xmlns:a16="http://schemas.microsoft.com/office/drawing/2014/main" id="{F045F957-1E05-42D6-A7AA-F06AAAA51F4E}"/>
            </a:ext>
          </a:extLst>
        </xdr:cNvPr>
        <xdr:cNvSpPr/>
      </xdr:nvSpPr>
      <xdr:spPr>
        <a:xfrm>
          <a:off x="162687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53340</xdr:rowOff>
    </xdr:from>
    <xdr:to>
      <xdr:col>81</xdr:col>
      <xdr:colOff>101600</xdr:colOff>
      <xdr:row>37</xdr:row>
      <xdr:rowOff>154940</xdr:rowOff>
    </xdr:to>
    <xdr:sp macro="" textlink="">
      <xdr:nvSpPr>
        <xdr:cNvPr id="326" name="フローチャート: 判断 325">
          <a:extLst>
            <a:ext uri="{FF2B5EF4-FFF2-40B4-BE49-F238E27FC236}">
              <a16:creationId xmlns:a16="http://schemas.microsoft.com/office/drawing/2014/main" id="{C31CAC4E-50D9-445C-9C61-DADBAD3DB72D}"/>
            </a:ext>
          </a:extLst>
        </xdr:cNvPr>
        <xdr:cNvSpPr/>
      </xdr:nvSpPr>
      <xdr:spPr>
        <a:xfrm>
          <a:off x="15430500" y="639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15240</xdr:rowOff>
    </xdr:from>
    <xdr:to>
      <xdr:col>76</xdr:col>
      <xdr:colOff>165100</xdr:colOff>
      <xdr:row>37</xdr:row>
      <xdr:rowOff>116840</xdr:rowOff>
    </xdr:to>
    <xdr:sp macro="" textlink="">
      <xdr:nvSpPr>
        <xdr:cNvPr id="327" name="フローチャート: 判断 326">
          <a:extLst>
            <a:ext uri="{FF2B5EF4-FFF2-40B4-BE49-F238E27FC236}">
              <a16:creationId xmlns:a16="http://schemas.microsoft.com/office/drawing/2014/main" id="{8CE4FBED-40F7-4078-810C-A874F29EA516}"/>
            </a:ext>
          </a:extLst>
        </xdr:cNvPr>
        <xdr:cNvSpPr/>
      </xdr:nvSpPr>
      <xdr:spPr>
        <a:xfrm>
          <a:off x="14541500" y="63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0</xdr:rowOff>
    </xdr:from>
    <xdr:to>
      <xdr:col>72</xdr:col>
      <xdr:colOff>38100</xdr:colOff>
      <xdr:row>37</xdr:row>
      <xdr:rowOff>101600</xdr:rowOff>
    </xdr:to>
    <xdr:sp macro="" textlink="">
      <xdr:nvSpPr>
        <xdr:cNvPr id="328" name="フローチャート: 判断 327">
          <a:extLst>
            <a:ext uri="{FF2B5EF4-FFF2-40B4-BE49-F238E27FC236}">
              <a16:creationId xmlns:a16="http://schemas.microsoft.com/office/drawing/2014/main" id="{2EC8EA81-AA35-49B1-A708-93CEB4426F39}"/>
            </a:ext>
          </a:extLst>
        </xdr:cNvPr>
        <xdr:cNvSpPr/>
      </xdr:nvSpPr>
      <xdr:spPr>
        <a:xfrm>
          <a:off x="136525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142240</xdr:rowOff>
    </xdr:from>
    <xdr:to>
      <xdr:col>67</xdr:col>
      <xdr:colOff>101600</xdr:colOff>
      <xdr:row>37</xdr:row>
      <xdr:rowOff>72390</xdr:rowOff>
    </xdr:to>
    <xdr:sp macro="" textlink="">
      <xdr:nvSpPr>
        <xdr:cNvPr id="329" name="フローチャート: 判断 328">
          <a:extLst>
            <a:ext uri="{FF2B5EF4-FFF2-40B4-BE49-F238E27FC236}">
              <a16:creationId xmlns:a16="http://schemas.microsoft.com/office/drawing/2014/main" id="{A51E04E6-14FA-40F7-95E1-67E30B76CC6B}"/>
            </a:ext>
          </a:extLst>
        </xdr:cNvPr>
        <xdr:cNvSpPr/>
      </xdr:nvSpPr>
      <xdr:spPr>
        <a:xfrm>
          <a:off x="12763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D11C3793-714B-4E16-8F3A-159400AAD63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9B2F06CD-EB94-48C3-B87F-F590528F24F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A2E2AE77-FD31-4B63-98CA-A5C8E7A8EF1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6F1A7F7E-8DBB-431A-A392-CBA6C3805D5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A3E2901B-E1C5-45BD-95AF-F86601500AE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109220</xdr:rowOff>
    </xdr:from>
    <xdr:to>
      <xdr:col>85</xdr:col>
      <xdr:colOff>177800</xdr:colOff>
      <xdr:row>39</xdr:row>
      <xdr:rowOff>39370</xdr:rowOff>
    </xdr:to>
    <xdr:sp macro="" textlink="">
      <xdr:nvSpPr>
        <xdr:cNvPr id="335" name="楕円 334">
          <a:extLst>
            <a:ext uri="{FF2B5EF4-FFF2-40B4-BE49-F238E27FC236}">
              <a16:creationId xmlns:a16="http://schemas.microsoft.com/office/drawing/2014/main" id="{D7568227-C44A-41AF-B761-4D78C19F9329}"/>
            </a:ext>
          </a:extLst>
        </xdr:cNvPr>
        <xdr:cNvSpPr/>
      </xdr:nvSpPr>
      <xdr:spPr>
        <a:xfrm>
          <a:off x="162687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87647</xdr:rowOff>
    </xdr:from>
    <xdr:ext cx="405111" cy="259045"/>
    <xdr:sp macro="" textlink="">
      <xdr:nvSpPr>
        <xdr:cNvPr id="336" name="【認定こども園・幼稚園・保育所】&#10;有形固定資産減価償却率該当値テキスト">
          <a:extLst>
            <a:ext uri="{FF2B5EF4-FFF2-40B4-BE49-F238E27FC236}">
              <a16:creationId xmlns:a16="http://schemas.microsoft.com/office/drawing/2014/main" id="{B831809A-DDA8-41E9-A5DA-51B585383958}"/>
            </a:ext>
          </a:extLst>
        </xdr:cNvPr>
        <xdr:cNvSpPr txBox="1"/>
      </xdr:nvSpPr>
      <xdr:spPr>
        <a:xfrm>
          <a:off x="16357600"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81280</xdr:rowOff>
    </xdr:from>
    <xdr:to>
      <xdr:col>81</xdr:col>
      <xdr:colOff>101600</xdr:colOff>
      <xdr:row>39</xdr:row>
      <xdr:rowOff>11430</xdr:rowOff>
    </xdr:to>
    <xdr:sp macro="" textlink="">
      <xdr:nvSpPr>
        <xdr:cNvPr id="337" name="楕円 336">
          <a:extLst>
            <a:ext uri="{FF2B5EF4-FFF2-40B4-BE49-F238E27FC236}">
              <a16:creationId xmlns:a16="http://schemas.microsoft.com/office/drawing/2014/main" id="{A17C8DF5-38F1-4F52-BC1B-D507C9085B21}"/>
            </a:ext>
          </a:extLst>
        </xdr:cNvPr>
        <xdr:cNvSpPr/>
      </xdr:nvSpPr>
      <xdr:spPr>
        <a:xfrm>
          <a:off x="154305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132080</xdr:rowOff>
    </xdr:from>
    <xdr:to>
      <xdr:col>85</xdr:col>
      <xdr:colOff>127000</xdr:colOff>
      <xdr:row>38</xdr:row>
      <xdr:rowOff>160020</xdr:rowOff>
    </xdr:to>
    <xdr:cxnSp macro="">
      <xdr:nvCxnSpPr>
        <xdr:cNvPr id="338" name="直線コネクタ 337">
          <a:extLst>
            <a:ext uri="{FF2B5EF4-FFF2-40B4-BE49-F238E27FC236}">
              <a16:creationId xmlns:a16="http://schemas.microsoft.com/office/drawing/2014/main" id="{8E9A4AD7-56F2-447A-B35F-B7F35F8D3875}"/>
            </a:ext>
          </a:extLst>
        </xdr:cNvPr>
        <xdr:cNvCxnSpPr/>
      </xdr:nvCxnSpPr>
      <xdr:spPr>
        <a:xfrm>
          <a:off x="15481300" y="664718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53340</xdr:rowOff>
    </xdr:from>
    <xdr:to>
      <xdr:col>76</xdr:col>
      <xdr:colOff>165100</xdr:colOff>
      <xdr:row>38</xdr:row>
      <xdr:rowOff>154940</xdr:rowOff>
    </xdr:to>
    <xdr:sp macro="" textlink="">
      <xdr:nvSpPr>
        <xdr:cNvPr id="339" name="楕円 338">
          <a:extLst>
            <a:ext uri="{FF2B5EF4-FFF2-40B4-BE49-F238E27FC236}">
              <a16:creationId xmlns:a16="http://schemas.microsoft.com/office/drawing/2014/main" id="{B79C2953-198C-4258-A266-BF0CF6E9E163}"/>
            </a:ext>
          </a:extLst>
        </xdr:cNvPr>
        <xdr:cNvSpPr/>
      </xdr:nvSpPr>
      <xdr:spPr>
        <a:xfrm>
          <a:off x="145415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104140</xdr:rowOff>
    </xdr:from>
    <xdr:to>
      <xdr:col>81</xdr:col>
      <xdr:colOff>50800</xdr:colOff>
      <xdr:row>38</xdr:row>
      <xdr:rowOff>132080</xdr:rowOff>
    </xdr:to>
    <xdr:cxnSp macro="">
      <xdr:nvCxnSpPr>
        <xdr:cNvPr id="340" name="直線コネクタ 339">
          <a:extLst>
            <a:ext uri="{FF2B5EF4-FFF2-40B4-BE49-F238E27FC236}">
              <a16:creationId xmlns:a16="http://schemas.microsoft.com/office/drawing/2014/main" id="{17EE7BB4-7BAB-4C3C-B86F-36010517FDF3}"/>
            </a:ext>
          </a:extLst>
        </xdr:cNvPr>
        <xdr:cNvCxnSpPr/>
      </xdr:nvCxnSpPr>
      <xdr:spPr>
        <a:xfrm>
          <a:off x="14592300" y="661924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25400</xdr:rowOff>
    </xdr:from>
    <xdr:to>
      <xdr:col>72</xdr:col>
      <xdr:colOff>38100</xdr:colOff>
      <xdr:row>38</xdr:row>
      <xdr:rowOff>127000</xdr:rowOff>
    </xdr:to>
    <xdr:sp macro="" textlink="">
      <xdr:nvSpPr>
        <xdr:cNvPr id="341" name="楕円 340">
          <a:extLst>
            <a:ext uri="{FF2B5EF4-FFF2-40B4-BE49-F238E27FC236}">
              <a16:creationId xmlns:a16="http://schemas.microsoft.com/office/drawing/2014/main" id="{2F856F3A-2532-4598-B9D0-9C4F0C675E18}"/>
            </a:ext>
          </a:extLst>
        </xdr:cNvPr>
        <xdr:cNvSpPr/>
      </xdr:nvSpPr>
      <xdr:spPr>
        <a:xfrm>
          <a:off x="13652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76200</xdr:rowOff>
    </xdr:from>
    <xdr:to>
      <xdr:col>76</xdr:col>
      <xdr:colOff>114300</xdr:colOff>
      <xdr:row>38</xdr:row>
      <xdr:rowOff>104140</xdr:rowOff>
    </xdr:to>
    <xdr:cxnSp macro="">
      <xdr:nvCxnSpPr>
        <xdr:cNvPr id="342" name="直線コネクタ 341">
          <a:extLst>
            <a:ext uri="{FF2B5EF4-FFF2-40B4-BE49-F238E27FC236}">
              <a16:creationId xmlns:a16="http://schemas.microsoft.com/office/drawing/2014/main" id="{B8B01B94-BB85-4510-A0BA-66A14A229341}"/>
            </a:ext>
          </a:extLst>
        </xdr:cNvPr>
        <xdr:cNvCxnSpPr/>
      </xdr:nvCxnSpPr>
      <xdr:spPr>
        <a:xfrm>
          <a:off x="13703300" y="659130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168910</xdr:rowOff>
    </xdr:from>
    <xdr:to>
      <xdr:col>67</xdr:col>
      <xdr:colOff>101600</xdr:colOff>
      <xdr:row>38</xdr:row>
      <xdr:rowOff>99060</xdr:rowOff>
    </xdr:to>
    <xdr:sp macro="" textlink="">
      <xdr:nvSpPr>
        <xdr:cNvPr id="343" name="楕円 342">
          <a:extLst>
            <a:ext uri="{FF2B5EF4-FFF2-40B4-BE49-F238E27FC236}">
              <a16:creationId xmlns:a16="http://schemas.microsoft.com/office/drawing/2014/main" id="{971748EB-3F7B-477F-9C46-66E0599D70A1}"/>
            </a:ext>
          </a:extLst>
        </xdr:cNvPr>
        <xdr:cNvSpPr/>
      </xdr:nvSpPr>
      <xdr:spPr>
        <a:xfrm>
          <a:off x="12763500" y="65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48260</xdr:rowOff>
    </xdr:from>
    <xdr:to>
      <xdr:col>71</xdr:col>
      <xdr:colOff>177800</xdr:colOff>
      <xdr:row>38</xdr:row>
      <xdr:rowOff>76200</xdr:rowOff>
    </xdr:to>
    <xdr:cxnSp macro="">
      <xdr:nvCxnSpPr>
        <xdr:cNvPr id="344" name="直線コネクタ 343">
          <a:extLst>
            <a:ext uri="{FF2B5EF4-FFF2-40B4-BE49-F238E27FC236}">
              <a16:creationId xmlns:a16="http://schemas.microsoft.com/office/drawing/2014/main" id="{2CF0B3FA-A080-41EE-AD1E-2A0927446A02}"/>
            </a:ext>
          </a:extLst>
        </xdr:cNvPr>
        <xdr:cNvCxnSpPr/>
      </xdr:nvCxnSpPr>
      <xdr:spPr>
        <a:xfrm>
          <a:off x="12814300" y="656336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xdr:rowOff>
    </xdr:from>
    <xdr:ext cx="405111" cy="259045"/>
    <xdr:sp macro="" textlink="">
      <xdr:nvSpPr>
        <xdr:cNvPr id="345" name="n_1aveValue【認定こども園・幼稚園・保育所】&#10;有形固定資産減価償却率">
          <a:extLst>
            <a:ext uri="{FF2B5EF4-FFF2-40B4-BE49-F238E27FC236}">
              <a16:creationId xmlns:a16="http://schemas.microsoft.com/office/drawing/2014/main" id="{3FAEB48D-14FD-4C97-BDC3-534F2C5B7A4A}"/>
            </a:ext>
          </a:extLst>
        </xdr:cNvPr>
        <xdr:cNvSpPr txBox="1"/>
      </xdr:nvSpPr>
      <xdr:spPr>
        <a:xfrm>
          <a:off x="15266044" y="6172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133367</xdr:rowOff>
    </xdr:from>
    <xdr:ext cx="405111" cy="259045"/>
    <xdr:sp macro="" textlink="">
      <xdr:nvSpPr>
        <xdr:cNvPr id="346" name="n_2aveValue【認定こども園・幼稚園・保育所】&#10;有形固定資産減価償却率">
          <a:extLst>
            <a:ext uri="{FF2B5EF4-FFF2-40B4-BE49-F238E27FC236}">
              <a16:creationId xmlns:a16="http://schemas.microsoft.com/office/drawing/2014/main" id="{7435E3B3-3E3B-401F-954A-7A4F63A908B5}"/>
            </a:ext>
          </a:extLst>
        </xdr:cNvPr>
        <xdr:cNvSpPr txBox="1"/>
      </xdr:nvSpPr>
      <xdr:spPr>
        <a:xfrm>
          <a:off x="14389744" y="613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118127</xdr:rowOff>
    </xdr:from>
    <xdr:ext cx="405111" cy="259045"/>
    <xdr:sp macro="" textlink="">
      <xdr:nvSpPr>
        <xdr:cNvPr id="347" name="n_3aveValue【認定こども園・幼稚園・保育所】&#10;有形固定資産減価償却率">
          <a:extLst>
            <a:ext uri="{FF2B5EF4-FFF2-40B4-BE49-F238E27FC236}">
              <a16:creationId xmlns:a16="http://schemas.microsoft.com/office/drawing/2014/main" id="{519CE333-271C-4970-ACBB-0FAA2D5B605E}"/>
            </a:ext>
          </a:extLst>
        </xdr:cNvPr>
        <xdr:cNvSpPr txBox="1"/>
      </xdr:nvSpPr>
      <xdr:spPr>
        <a:xfrm>
          <a:off x="13500744" y="611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88917</xdr:rowOff>
    </xdr:from>
    <xdr:ext cx="405111" cy="259045"/>
    <xdr:sp macro="" textlink="">
      <xdr:nvSpPr>
        <xdr:cNvPr id="348" name="n_4aveValue【認定こども園・幼稚園・保育所】&#10;有形固定資産減価償却率">
          <a:extLst>
            <a:ext uri="{FF2B5EF4-FFF2-40B4-BE49-F238E27FC236}">
              <a16:creationId xmlns:a16="http://schemas.microsoft.com/office/drawing/2014/main" id="{7EE34DD1-B6E7-4339-B279-BF770BA6B37D}"/>
            </a:ext>
          </a:extLst>
        </xdr:cNvPr>
        <xdr:cNvSpPr txBox="1"/>
      </xdr:nvSpPr>
      <xdr:spPr>
        <a:xfrm>
          <a:off x="12611744" y="6089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2557</xdr:rowOff>
    </xdr:from>
    <xdr:ext cx="405111" cy="259045"/>
    <xdr:sp macro="" textlink="">
      <xdr:nvSpPr>
        <xdr:cNvPr id="349" name="n_1mainValue【認定こども園・幼稚園・保育所】&#10;有形固定資産減価償却率">
          <a:extLst>
            <a:ext uri="{FF2B5EF4-FFF2-40B4-BE49-F238E27FC236}">
              <a16:creationId xmlns:a16="http://schemas.microsoft.com/office/drawing/2014/main" id="{C4A0318C-0A0E-4E51-95E5-5D4814BA2DDB}"/>
            </a:ext>
          </a:extLst>
        </xdr:cNvPr>
        <xdr:cNvSpPr txBox="1"/>
      </xdr:nvSpPr>
      <xdr:spPr>
        <a:xfrm>
          <a:off x="15266044" y="6689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146067</xdr:rowOff>
    </xdr:from>
    <xdr:ext cx="405111" cy="259045"/>
    <xdr:sp macro="" textlink="">
      <xdr:nvSpPr>
        <xdr:cNvPr id="350" name="n_2mainValue【認定こども園・幼稚園・保育所】&#10;有形固定資産減価償却率">
          <a:extLst>
            <a:ext uri="{FF2B5EF4-FFF2-40B4-BE49-F238E27FC236}">
              <a16:creationId xmlns:a16="http://schemas.microsoft.com/office/drawing/2014/main" id="{63828468-09A5-49EA-B58A-0EF9BBCBCC12}"/>
            </a:ext>
          </a:extLst>
        </xdr:cNvPr>
        <xdr:cNvSpPr txBox="1"/>
      </xdr:nvSpPr>
      <xdr:spPr>
        <a:xfrm>
          <a:off x="14389744" y="666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118127</xdr:rowOff>
    </xdr:from>
    <xdr:ext cx="405111" cy="259045"/>
    <xdr:sp macro="" textlink="">
      <xdr:nvSpPr>
        <xdr:cNvPr id="351" name="n_3mainValue【認定こども園・幼稚園・保育所】&#10;有形固定資産減価償却率">
          <a:extLst>
            <a:ext uri="{FF2B5EF4-FFF2-40B4-BE49-F238E27FC236}">
              <a16:creationId xmlns:a16="http://schemas.microsoft.com/office/drawing/2014/main" id="{35842114-FF78-4B31-9D2C-39DA08243F1C}"/>
            </a:ext>
          </a:extLst>
        </xdr:cNvPr>
        <xdr:cNvSpPr txBox="1"/>
      </xdr:nvSpPr>
      <xdr:spPr>
        <a:xfrm>
          <a:off x="13500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90187</xdr:rowOff>
    </xdr:from>
    <xdr:ext cx="405111" cy="259045"/>
    <xdr:sp macro="" textlink="">
      <xdr:nvSpPr>
        <xdr:cNvPr id="352" name="n_4mainValue【認定こども園・幼稚園・保育所】&#10;有形固定資産減価償却率">
          <a:extLst>
            <a:ext uri="{FF2B5EF4-FFF2-40B4-BE49-F238E27FC236}">
              <a16:creationId xmlns:a16="http://schemas.microsoft.com/office/drawing/2014/main" id="{A2EDEF27-7DA0-41CA-A00D-AADE79ED5BEC}"/>
            </a:ext>
          </a:extLst>
        </xdr:cNvPr>
        <xdr:cNvSpPr txBox="1"/>
      </xdr:nvSpPr>
      <xdr:spPr>
        <a:xfrm>
          <a:off x="12611744" y="6605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a:extLst>
            <a:ext uri="{FF2B5EF4-FFF2-40B4-BE49-F238E27FC236}">
              <a16:creationId xmlns:a16="http://schemas.microsoft.com/office/drawing/2014/main" id="{C771EE2C-6063-49C8-A1DD-DC26C2EC668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a:extLst>
            <a:ext uri="{FF2B5EF4-FFF2-40B4-BE49-F238E27FC236}">
              <a16:creationId xmlns:a16="http://schemas.microsoft.com/office/drawing/2014/main" id="{90ED6912-5D61-4C4E-B995-1F8DD6BF473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a:extLst>
            <a:ext uri="{FF2B5EF4-FFF2-40B4-BE49-F238E27FC236}">
              <a16:creationId xmlns:a16="http://schemas.microsoft.com/office/drawing/2014/main" id="{84B063D8-9C9E-4644-B7FA-21FB93DC5BF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a:extLst>
            <a:ext uri="{FF2B5EF4-FFF2-40B4-BE49-F238E27FC236}">
              <a16:creationId xmlns:a16="http://schemas.microsoft.com/office/drawing/2014/main" id="{4D336619-3A8A-4C12-B90A-D6E6C0001B7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a:extLst>
            <a:ext uri="{FF2B5EF4-FFF2-40B4-BE49-F238E27FC236}">
              <a16:creationId xmlns:a16="http://schemas.microsoft.com/office/drawing/2014/main" id="{91BDCFFB-944E-452B-973D-E7B191B3989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a:extLst>
            <a:ext uri="{FF2B5EF4-FFF2-40B4-BE49-F238E27FC236}">
              <a16:creationId xmlns:a16="http://schemas.microsoft.com/office/drawing/2014/main" id="{F245DBC2-3C9F-4329-90EB-59B1D068286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a:extLst>
            <a:ext uri="{FF2B5EF4-FFF2-40B4-BE49-F238E27FC236}">
              <a16:creationId xmlns:a16="http://schemas.microsoft.com/office/drawing/2014/main" id="{0492442A-4403-4478-BB43-E4F40D05E68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a:extLst>
            <a:ext uri="{FF2B5EF4-FFF2-40B4-BE49-F238E27FC236}">
              <a16:creationId xmlns:a16="http://schemas.microsoft.com/office/drawing/2014/main" id="{A20DFF21-5DF5-4C6A-86CE-E493A72EC0B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a:extLst>
            <a:ext uri="{FF2B5EF4-FFF2-40B4-BE49-F238E27FC236}">
              <a16:creationId xmlns:a16="http://schemas.microsoft.com/office/drawing/2014/main" id="{6A88E168-11AF-4CDE-BE17-04F14943D64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a:extLst>
            <a:ext uri="{FF2B5EF4-FFF2-40B4-BE49-F238E27FC236}">
              <a16:creationId xmlns:a16="http://schemas.microsoft.com/office/drawing/2014/main" id="{06640972-1842-4E74-B9B0-AADEE05779F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3" name="直線コネクタ 362">
          <a:extLst>
            <a:ext uri="{FF2B5EF4-FFF2-40B4-BE49-F238E27FC236}">
              <a16:creationId xmlns:a16="http://schemas.microsoft.com/office/drawing/2014/main" id="{47E4F366-F2FA-4389-A3C1-3738F8EE3613}"/>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4" name="テキスト ボックス 363">
          <a:extLst>
            <a:ext uri="{FF2B5EF4-FFF2-40B4-BE49-F238E27FC236}">
              <a16:creationId xmlns:a16="http://schemas.microsoft.com/office/drawing/2014/main" id="{AD46DE76-0479-40C7-AAD7-4F5A42627A3B}"/>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5" name="直線コネクタ 364">
          <a:extLst>
            <a:ext uri="{FF2B5EF4-FFF2-40B4-BE49-F238E27FC236}">
              <a16:creationId xmlns:a16="http://schemas.microsoft.com/office/drawing/2014/main" id="{E8AB27C5-2937-4799-8343-1A3C20F7283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6" name="テキスト ボックス 365">
          <a:extLst>
            <a:ext uri="{FF2B5EF4-FFF2-40B4-BE49-F238E27FC236}">
              <a16:creationId xmlns:a16="http://schemas.microsoft.com/office/drawing/2014/main" id="{B23A6171-7247-4F05-AA0D-E291CE002AFD}"/>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7" name="直線コネクタ 366">
          <a:extLst>
            <a:ext uri="{FF2B5EF4-FFF2-40B4-BE49-F238E27FC236}">
              <a16:creationId xmlns:a16="http://schemas.microsoft.com/office/drawing/2014/main" id="{2DA7A6A8-F499-438A-9DA2-9FBC902299FF}"/>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68" name="テキスト ボックス 367">
          <a:extLst>
            <a:ext uri="{FF2B5EF4-FFF2-40B4-BE49-F238E27FC236}">
              <a16:creationId xmlns:a16="http://schemas.microsoft.com/office/drawing/2014/main" id="{45369B09-D9CB-4D43-B5A0-463D720058D4}"/>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9" name="直線コネクタ 368">
          <a:extLst>
            <a:ext uri="{FF2B5EF4-FFF2-40B4-BE49-F238E27FC236}">
              <a16:creationId xmlns:a16="http://schemas.microsoft.com/office/drawing/2014/main" id="{A8DD4900-1170-426F-B450-487B2C39351B}"/>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0" name="テキスト ボックス 369">
          <a:extLst>
            <a:ext uri="{FF2B5EF4-FFF2-40B4-BE49-F238E27FC236}">
              <a16:creationId xmlns:a16="http://schemas.microsoft.com/office/drawing/2014/main" id="{764051C9-7503-41A1-B546-DCBCF6228B41}"/>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1" name="直線コネクタ 370">
          <a:extLst>
            <a:ext uri="{FF2B5EF4-FFF2-40B4-BE49-F238E27FC236}">
              <a16:creationId xmlns:a16="http://schemas.microsoft.com/office/drawing/2014/main" id="{EE391B0C-13C9-4A37-9291-8249EB5E140F}"/>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2" name="テキスト ボックス 371">
          <a:extLst>
            <a:ext uri="{FF2B5EF4-FFF2-40B4-BE49-F238E27FC236}">
              <a16:creationId xmlns:a16="http://schemas.microsoft.com/office/drawing/2014/main" id="{0B93D741-AF2F-4AB1-83ED-C263A26F2241}"/>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a:extLst>
            <a:ext uri="{FF2B5EF4-FFF2-40B4-BE49-F238E27FC236}">
              <a16:creationId xmlns:a16="http://schemas.microsoft.com/office/drawing/2014/main" id="{33C170EA-0CE1-41DA-B505-D12D39A10CD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4" name="テキスト ボックス 373">
          <a:extLst>
            <a:ext uri="{FF2B5EF4-FFF2-40B4-BE49-F238E27FC236}">
              <a16:creationId xmlns:a16="http://schemas.microsoft.com/office/drawing/2014/main" id="{C0D22E04-A99E-4893-B674-04553764ACB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認定こども園・幼稚園・保育所】&#10;一人当たり面積グラフ枠">
          <a:extLst>
            <a:ext uri="{FF2B5EF4-FFF2-40B4-BE49-F238E27FC236}">
              <a16:creationId xmlns:a16="http://schemas.microsoft.com/office/drawing/2014/main" id="{83957CBA-447C-4400-9A7A-74AB20404A8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124460</xdr:rowOff>
    </xdr:from>
    <xdr:to>
      <xdr:col>116</xdr:col>
      <xdr:colOff>62864</xdr:colOff>
      <xdr:row>42</xdr:row>
      <xdr:rowOff>11430</xdr:rowOff>
    </xdr:to>
    <xdr:cxnSp macro="">
      <xdr:nvCxnSpPr>
        <xdr:cNvPr id="376" name="直線コネクタ 375">
          <a:extLst>
            <a:ext uri="{FF2B5EF4-FFF2-40B4-BE49-F238E27FC236}">
              <a16:creationId xmlns:a16="http://schemas.microsoft.com/office/drawing/2014/main" id="{ABEB49E5-76C5-47F5-BE5C-B1F7F8388BF6}"/>
            </a:ext>
          </a:extLst>
        </xdr:cNvPr>
        <xdr:cNvCxnSpPr/>
      </xdr:nvCxnSpPr>
      <xdr:spPr>
        <a:xfrm flipV="1">
          <a:off x="22160864" y="578231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15257</xdr:rowOff>
    </xdr:from>
    <xdr:ext cx="469744" cy="259045"/>
    <xdr:sp macro="" textlink="">
      <xdr:nvSpPr>
        <xdr:cNvPr id="377" name="【認定こども園・幼稚園・保育所】&#10;一人当たり面積最小値テキスト">
          <a:extLst>
            <a:ext uri="{FF2B5EF4-FFF2-40B4-BE49-F238E27FC236}">
              <a16:creationId xmlns:a16="http://schemas.microsoft.com/office/drawing/2014/main" id="{A37CB8E4-460D-430F-ABA2-C08235004125}"/>
            </a:ext>
          </a:extLst>
        </xdr:cNvPr>
        <xdr:cNvSpPr txBox="1"/>
      </xdr:nvSpPr>
      <xdr:spPr>
        <a:xfrm>
          <a:off x="221996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11430</xdr:rowOff>
    </xdr:from>
    <xdr:to>
      <xdr:col>116</xdr:col>
      <xdr:colOff>152400</xdr:colOff>
      <xdr:row>42</xdr:row>
      <xdr:rowOff>11430</xdr:rowOff>
    </xdr:to>
    <xdr:cxnSp macro="">
      <xdr:nvCxnSpPr>
        <xdr:cNvPr id="378" name="直線コネクタ 377">
          <a:extLst>
            <a:ext uri="{FF2B5EF4-FFF2-40B4-BE49-F238E27FC236}">
              <a16:creationId xmlns:a16="http://schemas.microsoft.com/office/drawing/2014/main" id="{D0A46721-0700-4FA7-91C8-8F9D45A0AE80}"/>
            </a:ext>
          </a:extLst>
        </xdr:cNvPr>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71137</xdr:rowOff>
    </xdr:from>
    <xdr:ext cx="469744" cy="259045"/>
    <xdr:sp macro="" textlink="">
      <xdr:nvSpPr>
        <xdr:cNvPr id="379" name="【認定こども園・幼稚園・保育所】&#10;一人当たり面積最大値テキスト">
          <a:extLst>
            <a:ext uri="{FF2B5EF4-FFF2-40B4-BE49-F238E27FC236}">
              <a16:creationId xmlns:a16="http://schemas.microsoft.com/office/drawing/2014/main" id="{56331DF3-3F40-491A-B918-433F8B699A31}"/>
            </a:ext>
          </a:extLst>
        </xdr:cNvPr>
        <xdr:cNvSpPr txBox="1"/>
      </xdr:nvSpPr>
      <xdr:spPr>
        <a:xfrm>
          <a:off x="22199600" y="555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124460</xdr:rowOff>
    </xdr:from>
    <xdr:to>
      <xdr:col>116</xdr:col>
      <xdr:colOff>152400</xdr:colOff>
      <xdr:row>33</xdr:row>
      <xdr:rowOff>124460</xdr:rowOff>
    </xdr:to>
    <xdr:cxnSp macro="">
      <xdr:nvCxnSpPr>
        <xdr:cNvPr id="380" name="直線コネクタ 379">
          <a:extLst>
            <a:ext uri="{FF2B5EF4-FFF2-40B4-BE49-F238E27FC236}">
              <a16:creationId xmlns:a16="http://schemas.microsoft.com/office/drawing/2014/main" id="{FD763E50-8E2A-4AC6-956B-59913E1F2662}"/>
            </a:ext>
          </a:extLst>
        </xdr:cNvPr>
        <xdr:cNvCxnSpPr/>
      </xdr:nvCxnSpPr>
      <xdr:spPr>
        <a:xfrm>
          <a:off x="22072600" y="578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45737</xdr:rowOff>
    </xdr:from>
    <xdr:ext cx="469744" cy="259045"/>
    <xdr:sp macro="" textlink="">
      <xdr:nvSpPr>
        <xdr:cNvPr id="381" name="【認定こども園・幼稚園・保育所】&#10;一人当たり面積平均値テキスト">
          <a:extLst>
            <a:ext uri="{FF2B5EF4-FFF2-40B4-BE49-F238E27FC236}">
              <a16:creationId xmlns:a16="http://schemas.microsoft.com/office/drawing/2014/main" id="{D8CA6253-885C-40E2-AC97-8C37336B49AC}"/>
            </a:ext>
          </a:extLst>
        </xdr:cNvPr>
        <xdr:cNvSpPr txBox="1"/>
      </xdr:nvSpPr>
      <xdr:spPr>
        <a:xfrm>
          <a:off x="22199600" y="6732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22860</xdr:rowOff>
    </xdr:from>
    <xdr:to>
      <xdr:col>116</xdr:col>
      <xdr:colOff>114300</xdr:colOff>
      <xdr:row>40</xdr:row>
      <xdr:rowOff>124460</xdr:rowOff>
    </xdr:to>
    <xdr:sp macro="" textlink="">
      <xdr:nvSpPr>
        <xdr:cNvPr id="382" name="フローチャート: 判断 381">
          <a:extLst>
            <a:ext uri="{FF2B5EF4-FFF2-40B4-BE49-F238E27FC236}">
              <a16:creationId xmlns:a16="http://schemas.microsoft.com/office/drawing/2014/main" id="{1AAF18A8-1F22-46F8-8F16-976910871536}"/>
            </a:ext>
          </a:extLst>
        </xdr:cNvPr>
        <xdr:cNvSpPr/>
      </xdr:nvSpPr>
      <xdr:spPr>
        <a:xfrm>
          <a:off x="22110700" y="688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64770</xdr:rowOff>
    </xdr:from>
    <xdr:to>
      <xdr:col>112</xdr:col>
      <xdr:colOff>38100</xdr:colOff>
      <xdr:row>40</xdr:row>
      <xdr:rowOff>166370</xdr:rowOff>
    </xdr:to>
    <xdr:sp macro="" textlink="">
      <xdr:nvSpPr>
        <xdr:cNvPr id="383" name="フローチャート: 判断 382">
          <a:extLst>
            <a:ext uri="{FF2B5EF4-FFF2-40B4-BE49-F238E27FC236}">
              <a16:creationId xmlns:a16="http://schemas.microsoft.com/office/drawing/2014/main" id="{DF2EF292-D15A-4F3D-968C-8565F218217D}"/>
            </a:ext>
          </a:extLst>
        </xdr:cNvPr>
        <xdr:cNvSpPr/>
      </xdr:nvSpPr>
      <xdr:spPr>
        <a:xfrm>
          <a:off x="2127250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59690</xdr:rowOff>
    </xdr:from>
    <xdr:to>
      <xdr:col>107</xdr:col>
      <xdr:colOff>101600</xdr:colOff>
      <xdr:row>40</xdr:row>
      <xdr:rowOff>161290</xdr:rowOff>
    </xdr:to>
    <xdr:sp macro="" textlink="">
      <xdr:nvSpPr>
        <xdr:cNvPr id="384" name="フローチャート: 判断 383">
          <a:extLst>
            <a:ext uri="{FF2B5EF4-FFF2-40B4-BE49-F238E27FC236}">
              <a16:creationId xmlns:a16="http://schemas.microsoft.com/office/drawing/2014/main" id="{BFBECA47-049E-405B-9579-2F05EAD58A56}"/>
            </a:ext>
          </a:extLst>
        </xdr:cNvPr>
        <xdr:cNvSpPr/>
      </xdr:nvSpPr>
      <xdr:spPr>
        <a:xfrm>
          <a:off x="20383500" y="691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385" name="フローチャート: 判断 384">
          <a:extLst>
            <a:ext uri="{FF2B5EF4-FFF2-40B4-BE49-F238E27FC236}">
              <a16:creationId xmlns:a16="http://schemas.microsoft.com/office/drawing/2014/main" id="{6A0C5D5A-81DF-4920-B0F2-8E8BEA846349}"/>
            </a:ext>
          </a:extLst>
        </xdr:cNvPr>
        <xdr:cNvSpPr/>
      </xdr:nvSpPr>
      <xdr:spPr>
        <a:xfrm>
          <a:off x="19494500" y="690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54610</xdr:rowOff>
    </xdr:from>
    <xdr:to>
      <xdr:col>98</xdr:col>
      <xdr:colOff>38100</xdr:colOff>
      <xdr:row>40</xdr:row>
      <xdr:rowOff>156210</xdr:rowOff>
    </xdr:to>
    <xdr:sp macro="" textlink="">
      <xdr:nvSpPr>
        <xdr:cNvPr id="386" name="フローチャート: 判断 385">
          <a:extLst>
            <a:ext uri="{FF2B5EF4-FFF2-40B4-BE49-F238E27FC236}">
              <a16:creationId xmlns:a16="http://schemas.microsoft.com/office/drawing/2014/main" id="{AB9518E3-F9AA-49B8-AA9F-0B825A3A442B}"/>
            </a:ext>
          </a:extLst>
        </xdr:cNvPr>
        <xdr:cNvSpPr/>
      </xdr:nvSpPr>
      <xdr:spPr>
        <a:xfrm>
          <a:off x="18605500" y="691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C42D50F8-AACE-4803-B35A-676707D491D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E4BBA903-8F91-4C0F-9958-F2AB694399A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2F6B519-3BAA-4931-8DE4-71C079F3521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71D57AEB-7D53-4617-A1A2-6E743544DB8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FFDB3A4C-F7B5-4BF1-8F42-D450499DE4E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83820</xdr:rowOff>
    </xdr:from>
    <xdr:to>
      <xdr:col>116</xdr:col>
      <xdr:colOff>114300</xdr:colOff>
      <xdr:row>42</xdr:row>
      <xdr:rowOff>13970</xdr:rowOff>
    </xdr:to>
    <xdr:sp macro="" textlink="">
      <xdr:nvSpPr>
        <xdr:cNvPr id="392" name="楕円 391">
          <a:extLst>
            <a:ext uri="{FF2B5EF4-FFF2-40B4-BE49-F238E27FC236}">
              <a16:creationId xmlns:a16="http://schemas.microsoft.com/office/drawing/2014/main" id="{13C7F2F3-8CCE-41CD-BB9A-081511424390}"/>
            </a:ext>
          </a:extLst>
        </xdr:cNvPr>
        <xdr:cNvSpPr/>
      </xdr:nvSpPr>
      <xdr:spPr>
        <a:xfrm>
          <a:off x="22110700" y="711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170197</xdr:rowOff>
    </xdr:from>
    <xdr:ext cx="469744" cy="259045"/>
    <xdr:sp macro="" textlink="">
      <xdr:nvSpPr>
        <xdr:cNvPr id="393" name="【認定こども園・幼稚園・保育所】&#10;一人当たり面積該当値テキスト">
          <a:extLst>
            <a:ext uri="{FF2B5EF4-FFF2-40B4-BE49-F238E27FC236}">
              <a16:creationId xmlns:a16="http://schemas.microsoft.com/office/drawing/2014/main" id="{2A7578EA-56D7-4DC0-8FBB-472FD0BA2F87}"/>
            </a:ext>
          </a:extLst>
        </xdr:cNvPr>
        <xdr:cNvSpPr txBox="1"/>
      </xdr:nvSpPr>
      <xdr:spPr>
        <a:xfrm>
          <a:off x="22199600" y="702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85090</xdr:rowOff>
    </xdr:from>
    <xdr:to>
      <xdr:col>112</xdr:col>
      <xdr:colOff>38100</xdr:colOff>
      <xdr:row>42</xdr:row>
      <xdr:rowOff>15240</xdr:rowOff>
    </xdr:to>
    <xdr:sp macro="" textlink="">
      <xdr:nvSpPr>
        <xdr:cNvPr id="394" name="楕円 393">
          <a:extLst>
            <a:ext uri="{FF2B5EF4-FFF2-40B4-BE49-F238E27FC236}">
              <a16:creationId xmlns:a16="http://schemas.microsoft.com/office/drawing/2014/main" id="{E20FD9BF-90BA-41A0-9C46-E34CB2CC6C1C}"/>
            </a:ext>
          </a:extLst>
        </xdr:cNvPr>
        <xdr:cNvSpPr/>
      </xdr:nvSpPr>
      <xdr:spPr>
        <a:xfrm>
          <a:off x="21272500" y="711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134620</xdr:rowOff>
    </xdr:from>
    <xdr:to>
      <xdr:col>116</xdr:col>
      <xdr:colOff>63500</xdr:colOff>
      <xdr:row>41</xdr:row>
      <xdr:rowOff>135890</xdr:rowOff>
    </xdr:to>
    <xdr:cxnSp macro="">
      <xdr:nvCxnSpPr>
        <xdr:cNvPr id="395" name="直線コネクタ 394">
          <a:extLst>
            <a:ext uri="{FF2B5EF4-FFF2-40B4-BE49-F238E27FC236}">
              <a16:creationId xmlns:a16="http://schemas.microsoft.com/office/drawing/2014/main" id="{184A7EFD-998A-4717-988E-FDDE50777501}"/>
            </a:ext>
          </a:extLst>
        </xdr:cNvPr>
        <xdr:cNvCxnSpPr/>
      </xdr:nvCxnSpPr>
      <xdr:spPr>
        <a:xfrm flipV="1">
          <a:off x="21323300" y="716407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85090</xdr:rowOff>
    </xdr:from>
    <xdr:to>
      <xdr:col>107</xdr:col>
      <xdr:colOff>101600</xdr:colOff>
      <xdr:row>42</xdr:row>
      <xdr:rowOff>15240</xdr:rowOff>
    </xdr:to>
    <xdr:sp macro="" textlink="">
      <xdr:nvSpPr>
        <xdr:cNvPr id="396" name="楕円 395">
          <a:extLst>
            <a:ext uri="{FF2B5EF4-FFF2-40B4-BE49-F238E27FC236}">
              <a16:creationId xmlns:a16="http://schemas.microsoft.com/office/drawing/2014/main" id="{0DAD3AC7-69B6-4E5A-B32A-75343A9883F0}"/>
            </a:ext>
          </a:extLst>
        </xdr:cNvPr>
        <xdr:cNvSpPr/>
      </xdr:nvSpPr>
      <xdr:spPr>
        <a:xfrm>
          <a:off x="20383500" y="711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135890</xdr:rowOff>
    </xdr:from>
    <xdr:to>
      <xdr:col>111</xdr:col>
      <xdr:colOff>177800</xdr:colOff>
      <xdr:row>41</xdr:row>
      <xdr:rowOff>135890</xdr:rowOff>
    </xdr:to>
    <xdr:cxnSp macro="">
      <xdr:nvCxnSpPr>
        <xdr:cNvPr id="397" name="直線コネクタ 396">
          <a:extLst>
            <a:ext uri="{FF2B5EF4-FFF2-40B4-BE49-F238E27FC236}">
              <a16:creationId xmlns:a16="http://schemas.microsoft.com/office/drawing/2014/main" id="{AF75FCC5-2EA9-4B0C-B84D-AC1ED9A2CE0B}"/>
            </a:ext>
          </a:extLst>
        </xdr:cNvPr>
        <xdr:cNvCxnSpPr/>
      </xdr:nvCxnSpPr>
      <xdr:spPr>
        <a:xfrm>
          <a:off x="20434300" y="7165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85090</xdr:rowOff>
    </xdr:from>
    <xdr:to>
      <xdr:col>102</xdr:col>
      <xdr:colOff>165100</xdr:colOff>
      <xdr:row>42</xdr:row>
      <xdr:rowOff>15240</xdr:rowOff>
    </xdr:to>
    <xdr:sp macro="" textlink="">
      <xdr:nvSpPr>
        <xdr:cNvPr id="398" name="楕円 397">
          <a:extLst>
            <a:ext uri="{FF2B5EF4-FFF2-40B4-BE49-F238E27FC236}">
              <a16:creationId xmlns:a16="http://schemas.microsoft.com/office/drawing/2014/main" id="{06DE37BE-8BFB-4995-B71C-CC1CA4784D7A}"/>
            </a:ext>
          </a:extLst>
        </xdr:cNvPr>
        <xdr:cNvSpPr/>
      </xdr:nvSpPr>
      <xdr:spPr>
        <a:xfrm>
          <a:off x="19494500" y="711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135890</xdr:rowOff>
    </xdr:from>
    <xdr:to>
      <xdr:col>107</xdr:col>
      <xdr:colOff>50800</xdr:colOff>
      <xdr:row>41</xdr:row>
      <xdr:rowOff>135890</xdr:rowOff>
    </xdr:to>
    <xdr:cxnSp macro="">
      <xdr:nvCxnSpPr>
        <xdr:cNvPr id="399" name="直線コネクタ 398">
          <a:extLst>
            <a:ext uri="{FF2B5EF4-FFF2-40B4-BE49-F238E27FC236}">
              <a16:creationId xmlns:a16="http://schemas.microsoft.com/office/drawing/2014/main" id="{3FFFD6D0-3FDD-40A7-A25D-32EFCF7DF300}"/>
            </a:ext>
          </a:extLst>
        </xdr:cNvPr>
        <xdr:cNvCxnSpPr/>
      </xdr:nvCxnSpPr>
      <xdr:spPr>
        <a:xfrm>
          <a:off x="19545300" y="7165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86360</xdr:rowOff>
    </xdr:from>
    <xdr:to>
      <xdr:col>98</xdr:col>
      <xdr:colOff>38100</xdr:colOff>
      <xdr:row>42</xdr:row>
      <xdr:rowOff>16510</xdr:rowOff>
    </xdr:to>
    <xdr:sp macro="" textlink="">
      <xdr:nvSpPr>
        <xdr:cNvPr id="400" name="楕円 399">
          <a:extLst>
            <a:ext uri="{FF2B5EF4-FFF2-40B4-BE49-F238E27FC236}">
              <a16:creationId xmlns:a16="http://schemas.microsoft.com/office/drawing/2014/main" id="{F49B0581-4752-405D-B512-AB2B4BD9F863}"/>
            </a:ext>
          </a:extLst>
        </xdr:cNvPr>
        <xdr:cNvSpPr/>
      </xdr:nvSpPr>
      <xdr:spPr>
        <a:xfrm>
          <a:off x="18605500" y="711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135890</xdr:rowOff>
    </xdr:from>
    <xdr:to>
      <xdr:col>102</xdr:col>
      <xdr:colOff>114300</xdr:colOff>
      <xdr:row>41</xdr:row>
      <xdr:rowOff>137160</xdr:rowOff>
    </xdr:to>
    <xdr:cxnSp macro="">
      <xdr:nvCxnSpPr>
        <xdr:cNvPr id="401" name="直線コネクタ 400">
          <a:extLst>
            <a:ext uri="{FF2B5EF4-FFF2-40B4-BE49-F238E27FC236}">
              <a16:creationId xmlns:a16="http://schemas.microsoft.com/office/drawing/2014/main" id="{D8BA8AAA-583D-4D8A-B956-20F4B1BD39B9}"/>
            </a:ext>
          </a:extLst>
        </xdr:cNvPr>
        <xdr:cNvCxnSpPr/>
      </xdr:nvCxnSpPr>
      <xdr:spPr>
        <a:xfrm flipV="1">
          <a:off x="18656300" y="716534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11447</xdr:rowOff>
    </xdr:from>
    <xdr:ext cx="469744" cy="259045"/>
    <xdr:sp macro="" textlink="">
      <xdr:nvSpPr>
        <xdr:cNvPr id="402" name="n_1aveValue【認定こども園・幼稚園・保育所】&#10;一人当たり面積">
          <a:extLst>
            <a:ext uri="{FF2B5EF4-FFF2-40B4-BE49-F238E27FC236}">
              <a16:creationId xmlns:a16="http://schemas.microsoft.com/office/drawing/2014/main" id="{CA484C27-2E5E-414A-BDA1-218701AEAA69}"/>
            </a:ext>
          </a:extLst>
        </xdr:cNvPr>
        <xdr:cNvSpPr txBox="1"/>
      </xdr:nvSpPr>
      <xdr:spPr>
        <a:xfrm>
          <a:off x="21075727" y="66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6367</xdr:rowOff>
    </xdr:from>
    <xdr:ext cx="469744" cy="259045"/>
    <xdr:sp macro="" textlink="">
      <xdr:nvSpPr>
        <xdr:cNvPr id="403" name="n_2aveValue【認定こども園・幼稚園・保育所】&#10;一人当たり面積">
          <a:extLst>
            <a:ext uri="{FF2B5EF4-FFF2-40B4-BE49-F238E27FC236}">
              <a16:creationId xmlns:a16="http://schemas.microsoft.com/office/drawing/2014/main" id="{BF5551E0-997D-466C-B0CF-7DA79A5DD70E}"/>
            </a:ext>
          </a:extLst>
        </xdr:cNvPr>
        <xdr:cNvSpPr txBox="1"/>
      </xdr:nvSpPr>
      <xdr:spPr>
        <a:xfrm>
          <a:off x="20199427"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166387</xdr:rowOff>
    </xdr:from>
    <xdr:ext cx="469744" cy="259045"/>
    <xdr:sp macro="" textlink="">
      <xdr:nvSpPr>
        <xdr:cNvPr id="404" name="n_3aveValue【認定こども園・幼稚園・保育所】&#10;一人当たり面積">
          <a:extLst>
            <a:ext uri="{FF2B5EF4-FFF2-40B4-BE49-F238E27FC236}">
              <a16:creationId xmlns:a16="http://schemas.microsoft.com/office/drawing/2014/main" id="{ABF2EAC5-E2D9-48FB-8219-CDC203D05B3D}"/>
            </a:ext>
          </a:extLst>
        </xdr:cNvPr>
        <xdr:cNvSpPr txBox="1"/>
      </xdr:nvSpPr>
      <xdr:spPr>
        <a:xfrm>
          <a:off x="19310427"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1287</xdr:rowOff>
    </xdr:from>
    <xdr:ext cx="469744" cy="259045"/>
    <xdr:sp macro="" textlink="">
      <xdr:nvSpPr>
        <xdr:cNvPr id="405" name="n_4aveValue【認定こども園・幼稚園・保育所】&#10;一人当たり面積">
          <a:extLst>
            <a:ext uri="{FF2B5EF4-FFF2-40B4-BE49-F238E27FC236}">
              <a16:creationId xmlns:a16="http://schemas.microsoft.com/office/drawing/2014/main" id="{E447B10B-7A59-4DB2-85AE-7FE147B9BD37}"/>
            </a:ext>
          </a:extLst>
        </xdr:cNvPr>
        <xdr:cNvSpPr txBox="1"/>
      </xdr:nvSpPr>
      <xdr:spPr>
        <a:xfrm>
          <a:off x="18421427" y="66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6367</xdr:rowOff>
    </xdr:from>
    <xdr:ext cx="469744" cy="259045"/>
    <xdr:sp macro="" textlink="">
      <xdr:nvSpPr>
        <xdr:cNvPr id="406" name="n_1mainValue【認定こども園・幼稚園・保育所】&#10;一人当たり面積">
          <a:extLst>
            <a:ext uri="{FF2B5EF4-FFF2-40B4-BE49-F238E27FC236}">
              <a16:creationId xmlns:a16="http://schemas.microsoft.com/office/drawing/2014/main" id="{108B0F22-CC26-4052-937A-6B257EDE0ABF}"/>
            </a:ext>
          </a:extLst>
        </xdr:cNvPr>
        <xdr:cNvSpPr txBox="1"/>
      </xdr:nvSpPr>
      <xdr:spPr>
        <a:xfrm>
          <a:off x="21075727" y="720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6367</xdr:rowOff>
    </xdr:from>
    <xdr:ext cx="469744" cy="259045"/>
    <xdr:sp macro="" textlink="">
      <xdr:nvSpPr>
        <xdr:cNvPr id="407" name="n_2mainValue【認定こども園・幼稚園・保育所】&#10;一人当たり面積">
          <a:extLst>
            <a:ext uri="{FF2B5EF4-FFF2-40B4-BE49-F238E27FC236}">
              <a16:creationId xmlns:a16="http://schemas.microsoft.com/office/drawing/2014/main" id="{BEB72C6D-241C-4AE7-9AE9-2138C2C648F3}"/>
            </a:ext>
          </a:extLst>
        </xdr:cNvPr>
        <xdr:cNvSpPr txBox="1"/>
      </xdr:nvSpPr>
      <xdr:spPr>
        <a:xfrm>
          <a:off x="20199427" y="720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6367</xdr:rowOff>
    </xdr:from>
    <xdr:ext cx="469744" cy="259045"/>
    <xdr:sp macro="" textlink="">
      <xdr:nvSpPr>
        <xdr:cNvPr id="408" name="n_3mainValue【認定こども園・幼稚園・保育所】&#10;一人当たり面積">
          <a:extLst>
            <a:ext uri="{FF2B5EF4-FFF2-40B4-BE49-F238E27FC236}">
              <a16:creationId xmlns:a16="http://schemas.microsoft.com/office/drawing/2014/main" id="{D8509000-CE33-400D-A96F-0C38B5C28727}"/>
            </a:ext>
          </a:extLst>
        </xdr:cNvPr>
        <xdr:cNvSpPr txBox="1"/>
      </xdr:nvSpPr>
      <xdr:spPr>
        <a:xfrm>
          <a:off x="19310427" y="720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7637</xdr:rowOff>
    </xdr:from>
    <xdr:ext cx="469744" cy="259045"/>
    <xdr:sp macro="" textlink="">
      <xdr:nvSpPr>
        <xdr:cNvPr id="409" name="n_4mainValue【認定こども園・幼稚園・保育所】&#10;一人当たり面積">
          <a:extLst>
            <a:ext uri="{FF2B5EF4-FFF2-40B4-BE49-F238E27FC236}">
              <a16:creationId xmlns:a16="http://schemas.microsoft.com/office/drawing/2014/main" id="{8205BAC3-38D4-48BE-B37A-FECD59FDF762}"/>
            </a:ext>
          </a:extLst>
        </xdr:cNvPr>
        <xdr:cNvSpPr txBox="1"/>
      </xdr:nvSpPr>
      <xdr:spPr>
        <a:xfrm>
          <a:off x="18421427"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a:extLst>
            <a:ext uri="{FF2B5EF4-FFF2-40B4-BE49-F238E27FC236}">
              <a16:creationId xmlns:a16="http://schemas.microsoft.com/office/drawing/2014/main" id="{7EB94289-2F66-4A50-A76F-AF034A3E26F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a:extLst>
            <a:ext uri="{FF2B5EF4-FFF2-40B4-BE49-F238E27FC236}">
              <a16:creationId xmlns:a16="http://schemas.microsoft.com/office/drawing/2014/main" id="{CAE620B2-7C80-49D8-90B5-8D2EF25302A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a:extLst>
            <a:ext uri="{FF2B5EF4-FFF2-40B4-BE49-F238E27FC236}">
              <a16:creationId xmlns:a16="http://schemas.microsoft.com/office/drawing/2014/main" id="{3B77F505-3417-446F-AB14-19C95BD331E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a:extLst>
            <a:ext uri="{FF2B5EF4-FFF2-40B4-BE49-F238E27FC236}">
              <a16:creationId xmlns:a16="http://schemas.microsoft.com/office/drawing/2014/main" id="{CAB7C40E-4E72-4BA6-B3BE-D37CD9555F6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a:extLst>
            <a:ext uri="{FF2B5EF4-FFF2-40B4-BE49-F238E27FC236}">
              <a16:creationId xmlns:a16="http://schemas.microsoft.com/office/drawing/2014/main" id="{2947EB48-B7F9-423A-AD30-CD43A8444AC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a:extLst>
            <a:ext uri="{FF2B5EF4-FFF2-40B4-BE49-F238E27FC236}">
              <a16:creationId xmlns:a16="http://schemas.microsoft.com/office/drawing/2014/main" id="{CB7C2066-F30E-41A6-B964-5C74FA604AD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a:extLst>
            <a:ext uri="{FF2B5EF4-FFF2-40B4-BE49-F238E27FC236}">
              <a16:creationId xmlns:a16="http://schemas.microsoft.com/office/drawing/2014/main" id="{DE2937C8-BB91-4173-9483-AE5DA924469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a:extLst>
            <a:ext uri="{FF2B5EF4-FFF2-40B4-BE49-F238E27FC236}">
              <a16:creationId xmlns:a16="http://schemas.microsoft.com/office/drawing/2014/main" id="{BA51B003-97A9-4561-9958-4C9FC7C5EC9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a:extLst>
            <a:ext uri="{FF2B5EF4-FFF2-40B4-BE49-F238E27FC236}">
              <a16:creationId xmlns:a16="http://schemas.microsoft.com/office/drawing/2014/main" id="{41FC8CE7-D261-47CD-BE17-4A467351EEC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a:extLst>
            <a:ext uri="{FF2B5EF4-FFF2-40B4-BE49-F238E27FC236}">
              <a16:creationId xmlns:a16="http://schemas.microsoft.com/office/drawing/2014/main" id="{87FEAAE9-47A6-4E0F-836B-0DCB573F1E0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a:extLst>
            <a:ext uri="{FF2B5EF4-FFF2-40B4-BE49-F238E27FC236}">
              <a16:creationId xmlns:a16="http://schemas.microsoft.com/office/drawing/2014/main" id="{DACDA8D5-F68A-48C2-BFF8-426551C12CC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1" name="直線コネクタ 420">
          <a:extLst>
            <a:ext uri="{FF2B5EF4-FFF2-40B4-BE49-F238E27FC236}">
              <a16:creationId xmlns:a16="http://schemas.microsoft.com/office/drawing/2014/main" id="{0A6BF021-E599-4F41-9C89-9F5C50B7642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2" name="テキスト ボックス 421">
          <a:extLst>
            <a:ext uri="{FF2B5EF4-FFF2-40B4-BE49-F238E27FC236}">
              <a16:creationId xmlns:a16="http://schemas.microsoft.com/office/drawing/2014/main" id="{1423AB04-4B60-4185-8DA2-5A2BE3E2EED2}"/>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3" name="直線コネクタ 422">
          <a:extLst>
            <a:ext uri="{FF2B5EF4-FFF2-40B4-BE49-F238E27FC236}">
              <a16:creationId xmlns:a16="http://schemas.microsoft.com/office/drawing/2014/main" id="{B770A763-E4E2-4A30-B6C9-01A8E812393B}"/>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4" name="テキスト ボックス 423">
          <a:extLst>
            <a:ext uri="{FF2B5EF4-FFF2-40B4-BE49-F238E27FC236}">
              <a16:creationId xmlns:a16="http://schemas.microsoft.com/office/drawing/2014/main" id="{ACC140E9-4152-4CF1-B55D-B02E9279B16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5" name="直線コネクタ 424">
          <a:extLst>
            <a:ext uri="{FF2B5EF4-FFF2-40B4-BE49-F238E27FC236}">
              <a16:creationId xmlns:a16="http://schemas.microsoft.com/office/drawing/2014/main" id="{99478F7F-2B45-4D06-8A7F-D85A30E51CE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6" name="テキスト ボックス 425">
          <a:extLst>
            <a:ext uri="{FF2B5EF4-FFF2-40B4-BE49-F238E27FC236}">
              <a16:creationId xmlns:a16="http://schemas.microsoft.com/office/drawing/2014/main" id="{E3A093BE-34FC-4D08-A36D-3F0D392C480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7" name="直線コネクタ 426">
          <a:extLst>
            <a:ext uri="{FF2B5EF4-FFF2-40B4-BE49-F238E27FC236}">
              <a16:creationId xmlns:a16="http://schemas.microsoft.com/office/drawing/2014/main" id="{B588F516-B03E-4C7E-B71D-A2B14AB7B5B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8" name="テキスト ボックス 427">
          <a:extLst>
            <a:ext uri="{FF2B5EF4-FFF2-40B4-BE49-F238E27FC236}">
              <a16:creationId xmlns:a16="http://schemas.microsoft.com/office/drawing/2014/main" id="{6B65BE6C-4F39-47FD-88D3-FEC50B97D41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9" name="直線コネクタ 428">
          <a:extLst>
            <a:ext uri="{FF2B5EF4-FFF2-40B4-BE49-F238E27FC236}">
              <a16:creationId xmlns:a16="http://schemas.microsoft.com/office/drawing/2014/main" id="{E2655E73-87D4-41A6-BB83-4F6F52D58B3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0" name="テキスト ボックス 429">
          <a:extLst>
            <a:ext uri="{FF2B5EF4-FFF2-40B4-BE49-F238E27FC236}">
              <a16:creationId xmlns:a16="http://schemas.microsoft.com/office/drawing/2014/main" id="{E59828B1-D780-4FCB-8DAA-F26C7BDA84FB}"/>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a:extLst>
            <a:ext uri="{FF2B5EF4-FFF2-40B4-BE49-F238E27FC236}">
              <a16:creationId xmlns:a16="http://schemas.microsoft.com/office/drawing/2014/main" id="{F07B4A04-B8ED-45BE-B7BC-4FBF74AF1AD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2" name="テキスト ボックス 431">
          <a:extLst>
            <a:ext uri="{FF2B5EF4-FFF2-40B4-BE49-F238E27FC236}">
              <a16:creationId xmlns:a16="http://schemas.microsoft.com/office/drawing/2014/main" id="{73137189-9ABE-4E0E-AF26-DC7CD885D7DC}"/>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3" name="【学校施設】&#10;有形固定資産減価償却率グラフ枠">
          <a:extLst>
            <a:ext uri="{FF2B5EF4-FFF2-40B4-BE49-F238E27FC236}">
              <a16:creationId xmlns:a16="http://schemas.microsoft.com/office/drawing/2014/main" id="{8CA2C4FA-3785-4556-BF36-30EEA0EB3D0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63</xdr:row>
      <xdr:rowOff>104775</xdr:rowOff>
    </xdr:to>
    <xdr:cxnSp macro="">
      <xdr:nvCxnSpPr>
        <xdr:cNvPr id="434" name="直線コネクタ 433">
          <a:extLst>
            <a:ext uri="{FF2B5EF4-FFF2-40B4-BE49-F238E27FC236}">
              <a16:creationId xmlns:a16="http://schemas.microsoft.com/office/drawing/2014/main" id="{1688EFCD-699F-44CD-97AD-62E2CF46E7A0}"/>
            </a:ext>
          </a:extLst>
        </xdr:cNvPr>
        <xdr:cNvCxnSpPr/>
      </xdr:nvCxnSpPr>
      <xdr:spPr>
        <a:xfrm flipV="1">
          <a:off x="16318864" y="94869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435" name="【学校施設】&#10;有形固定資産減価償却率最小値テキスト">
          <a:extLst>
            <a:ext uri="{FF2B5EF4-FFF2-40B4-BE49-F238E27FC236}">
              <a16:creationId xmlns:a16="http://schemas.microsoft.com/office/drawing/2014/main" id="{872B4D1B-E7F6-47DD-95D3-ABA329C56028}"/>
            </a:ext>
          </a:extLst>
        </xdr:cNvPr>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436" name="直線コネクタ 435">
          <a:extLst>
            <a:ext uri="{FF2B5EF4-FFF2-40B4-BE49-F238E27FC236}">
              <a16:creationId xmlns:a16="http://schemas.microsoft.com/office/drawing/2014/main" id="{460E5B9F-B919-4BF5-9DFF-4D4DCA8AAE05}"/>
            </a:ext>
          </a:extLst>
        </xdr:cNvPr>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437" name="【学校施設】&#10;有形固定資産減価償却率最大値テキスト">
          <a:extLst>
            <a:ext uri="{FF2B5EF4-FFF2-40B4-BE49-F238E27FC236}">
              <a16:creationId xmlns:a16="http://schemas.microsoft.com/office/drawing/2014/main" id="{05903E09-F396-44EA-A0C4-D95B0C4B6863}"/>
            </a:ext>
          </a:extLst>
        </xdr:cNvPr>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438" name="直線コネクタ 437">
          <a:extLst>
            <a:ext uri="{FF2B5EF4-FFF2-40B4-BE49-F238E27FC236}">
              <a16:creationId xmlns:a16="http://schemas.microsoft.com/office/drawing/2014/main" id="{530B5F9C-D1BA-4310-8889-0A535BA84A50}"/>
            </a:ext>
          </a:extLst>
        </xdr:cNvPr>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38752</xdr:rowOff>
    </xdr:from>
    <xdr:ext cx="405111" cy="259045"/>
    <xdr:sp macro="" textlink="">
      <xdr:nvSpPr>
        <xdr:cNvPr id="439" name="【学校施設】&#10;有形固定資産減価償却率平均値テキスト">
          <a:extLst>
            <a:ext uri="{FF2B5EF4-FFF2-40B4-BE49-F238E27FC236}">
              <a16:creationId xmlns:a16="http://schemas.microsoft.com/office/drawing/2014/main" id="{88EA23B8-A15E-4876-9BA3-CF8CF50342C3}"/>
            </a:ext>
          </a:extLst>
        </xdr:cNvPr>
        <xdr:cNvSpPr txBox="1"/>
      </xdr:nvSpPr>
      <xdr:spPr>
        <a:xfrm>
          <a:off x="16357600" y="1015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440" name="フローチャート: 判断 439">
          <a:extLst>
            <a:ext uri="{FF2B5EF4-FFF2-40B4-BE49-F238E27FC236}">
              <a16:creationId xmlns:a16="http://schemas.microsoft.com/office/drawing/2014/main" id="{9F88FC5B-6A20-4785-8BFB-39EF78574F98}"/>
            </a:ext>
          </a:extLst>
        </xdr:cNvPr>
        <xdr:cNvSpPr/>
      </xdr:nvSpPr>
      <xdr:spPr>
        <a:xfrm>
          <a:off x="162687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42545</xdr:rowOff>
    </xdr:from>
    <xdr:to>
      <xdr:col>81</xdr:col>
      <xdr:colOff>101600</xdr:colOff>
      <xdr:row>60</xdr:row>
      <xdr:rowOff>144145</xdr:rowOff>
    </xdr:to>
    <xdr:sp macro="" textlink="">
      <xdr:nvSpPr>
        <xdr:cNvPr id="441" name="フローチャート: 判断 440">
          <a:extLst>
            <a:ext uri="{FF2B5EF4-FFF2-40B4-BE49-F238E27FC236}">
              <a16:creationId xmlns:a16="http://schemas.microsoft.com/office/drawing/2014/main" id="{D793B3FC-59EE-49E5-B45A-0201B8CF5DF4}"/>
            </a:ext>
          </a:extLst>
        </xdr:cNvPr>
        <xdr:cNvSpPr/>
      </xdr:nvSpPr>
      <xdr:spPr>
        <a:xfrm>
          <a:off x="154305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442" name="フローチャート: 判断 441">
          <a:extLst>
            <a:ext uri="{FF2B5EF4-FFF2-40B4-BE49-F238E27FC236}">
              <a16:creationId xmlns:a16="http://schemas.microsoft.com/office/drawing/2014/main" id="{0A2F8169-F15A-4BE0-8B33-26364666B434}"/>
            </a:ext>
          </a:extLst>
        </xdr:cNvPr>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443" name="フローチャート: 判断 442">
          <a:extLst>
            <a:ext uri="{FF2B5EF4-FFF2-40B4-BE49-F238E27FC236}">
              <a16:creationId xmlns:a16="http://schemas.microsoft.com/office/drawing/2014/main" id="{B4BBEA2C-9691-4138-A2F9-F7494CFD6DEF}"/>
            </a:ext>
          </a:extLst>
        </xdr:cNvPr>
        <xdr:cNvSpPr/>
      </xdr:nvSpPr>
      <xdr:spPr>
        <a:xfrm>
          <a:off x="13652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120650</xdr:rowOff>
    </xdr:from>
    <xdr:to>
      <xdr:col>67</xdr:col>
      <xdr:colOff>101600</xdr:colOff>
      <xdr:row>60</xdr:row>
      <xdr:rowOff>50800</xdr:rowOff>
    </xdr:to>
    <xdr:sp macro="" textlink="">
      <xdr:nvSpPr>
        <xdr:cNvPr id="444" name="フローチャート: 判断 443">
          <a:extLst>
            <a:ext uri="{FF2B5EF4-FFF2-40B4-BE49-F238E27FC236}">
              <a16:creationId xmlns:a16="http://schemas.microsoft.com/office/drawing/2014/main" id="{3769C560-FD5E-4979-B6FF-2717E201ED17}"/>
            </a:ext>
          </a:extLst>
        </xdr:cNvPr>
        <xdr:cNvSpPr/>
      </xdr:nvSpPr>
      <xdr:spPr>
        <a:xfrm>
          <a:off x="1276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FDDF15F5-7683-481A-941C-BB8B2D0E0C3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6C0FBA88-F578-472B-BE2B-554351AF5D2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DCB3DF8D-4172-4777-83E0-6548C2B0EB6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30804DFD-F9D7-46B0-AF16-FCB66175634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2799E378-CAA8-49BC-9874-D7076BC9168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23495</xdr:rowOff>
    </xdr:from>
    <xdr:to>
      <xdr:col>85</xdr:col>
      <xdr:colOff>177800</xdr:colOff>
      <xdr:row>61</xdr:row>
      <xdr:rowOff>125095</xdr:rowOff>
    </xdr:to>
    <xdr:sp macro="" textlink="">
      <xdr:nvSpPr>
        <xdr:cNvPr id="450" name="楕円 449">
          <a:extLst>
            <a:ext uri="{FF2B5EF4-FFF2-40B4-BE49-F238E27FC236}">
              <a16:creationId xmlns:a16="http://schemas.microsoft.com/office/drawing/2014/main" id="{27A38CCA-B98C-499F-BF95-7670B50CDC7C}"/>
            </a:ext>
          </a:extLst>
        </xdr:cNvPr>
        <xdr:cNvSpPr/>
      </xdr:nvSpPr>
      <xdr:spPr>
        <a:xfrm>
          <a:off x="162687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1922</xdr:rowOff>
    </xdr:from>
    <xdr:ext cx="405111" cy="259045"/>
    <xdr:sp macro="" textlink="">
      <xdr:nvSpPr>
        <xdr:cNvPr id="451" name="【学校施設】&#10;有形固定資産減価償却率該当値テキスト">
          <a:extLst>
            <a:ext uri="{FF2B5EF4-FFF2-40B4-BE49-F238E27FC236}">
              <a16:creationId xmlns:a16="http://schemas.microsoft.com/office/drawing/2014/main" id="{05E892C4-9042-4D05-ABDB-8F981F054CBE}"/>
            </a:ext>
          </a:extLst>
        </xdr:cNvPr>
        <xdr:cNvSpPr txBox="1"/>
      </xdr:nvSpPr>
      <xdr:spPr>
        <a:xfrm>
          <a:off x="16357600"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156845</xdr:rowOff>
    </xdr:from>
    <xdr:to>
      <xdr:col>81</xdr:col>
      <xdr:colOff>101600</xdr:colOff>
      <xdr:row>61</xdr:row>
      <xdr:rowOff>86995</xdr:rowOff>
    </xdr:to>
    <xdr:sp macro="" textlink="">
      <xdr:nvSpPr>
        <xdr:cNvPr id="452" name="楕円 451">
          <a:extLst>
            <a:ext uri="{FF2B5EF4-FFF2-40B4-BE49-F238E27FC236}">
              <a16:creationId xmlns:a16="http://schemas.microsoft.com/office/drawing/2014/main" id="{B3B64FF6-CE73-4034-AB95-20F7E81CA1CC}"/>
            </a:ext>
          </a:extLst>
        </xdr:cNvPr>
        <xdr:cNvSpPr/>
      </xdr:nvSpPr>
      <xdr:spPr>
        <a:xfrm>
          <a:off x="154305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36195</xdr:rowOff>
    </xdr:from>
    <xdr:to>
      <xdr:col>85</xdr:col>
      <xdr:colOff>127000</xdr:colOff>
      <xdr:row>61</xdr:row>
      <xdr:rowOff>74295</xdr:rowOff>
    </xdr:to>
    <xdr:cxnSp macro="">
      <xdr:nvCxnSpPr>
        <xdr:cNvPr id="453" name="直線コネクタ 452">
          <a:extLst>
            <a:ext uri="{FF2B5EF4-FFF2-40B4-BE49-F238E27FC236}">
              <a16:creationId xmlns:a16="http://schemas.microsoft.com/office/drawing/2014/main" id="{EC25E301-7535-47F7-9DD6-2FD70F1FC8D8}"/>
            </a:ext>
          </a:extLst>
        </xdr:cNvPr>
        <xdr:cNvCxnSpPr/>
      </xdr:nvCxnSpPr>
      <xdr:spPr>
        <a:xfrm>
          <a:off x="15481300" y="104946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6350</xdr:rowOff>
    </xdr:from>
    <xdr:to>
      <xdr:col>76</xdr:col>
      <xdr:colOff>165100</xdr:colOff>
      <xdr:row>62</xdr:row>
      <xdr:rowOff>107950</xdr:rowOff>
    </xdr:to>
    <xdr:sp macro="" textlink="">
      <xdr:nvSpPr>
        <xdr:cNvPr id="454" name="楕円 453">
          <a:extLst>
            <a:ext uri="{FF2B5EF4-FFF2-40B4-BE49-F238E27FC236}">
              <a16:creationId xmlns:a16="http://schemas.microsoft.com/office/drawing/2014/main" id="{4E4ACEDB-8821-4355-B0BF-E50A31855177}"/>
            </a:ext>
          </a:extLst>
        </xdr:cNvPr>
        <xdr:cNvSpPr/>
      </xdr:nvSpPr>
      <xdr:spPr>
        <a:xfrm>
          <a:off x="14541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36195</xdr:rowOff>
    </xdr:from>
    <xdr:to>
      <xdr:col>81</xdr:col>
      <xdr:colOff>50800</xdr:colOff>
      <xdr:row>62</xdr:row>
      <xdr:rowOff>57150</xdr:rowOff>
    </xdr:to>
    <xdr:cxnSp macro="">
      <xdr:nvCxnSpPr>
        <xdr:cNvPr id="455" name="直線コネクタ 454">
          <a:extLst>
            <a:ext uri="{FF2B5EF4-FFF2-40B4-BE49-F238E27FC236}">
              <a16:creationId xmlns:a16="http://schemas.microsoft.com/office/drawing/2014/main" id="{4138EE8E-3664-4DD4-86AF-EA5DAA567E0E}"/>
            </a:ext>
          </a:extLst>
        </xdr:cNvPr>
        <xdr:cNvCxnSpPr/>
      </xdr:nvCxnSpPr>
      <xdr:spPr>
        <a:xfrm flipV="1">
          <a:off x="14592300" y="10494645"/>
          <a:ext cx="889000" cy="19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57785</xdr:rowOff>
    </xdr:from>
    <xdr:to>
      <xdr:col>72</xdr:col>
      <xdr:colOff>38100</xdr:colOff>
      <xdr:row>61</xdr:row>
      <xdr:rowOff>159385</xdr:rowOff>
    </xdr:to>
    <xdr:sp macro="" textlink="">
      <xdr:nvSpPr>
        <xdr:cNvPr id="456" name="楕円 455">
          <a:extLst>
            <a:ext uri="{FF2B5EF4-FFF2-40B4-BE49-F238E27FC236}">
              <a16:creationId xmlns:a16="http://schemas.microsoft.com/office/drawing/2014/main" id="{F05E569A-E778-4AAE-9C4B-0C5F46FC5022}"/>
            </a:ext>
          </a:extLst>
        </xdr:cNvPr>
        <xdr:cNvSpPr/>
      </xdr:nvSpPr>
      <xdr:spPr>
        <a:xfrm>
          <a:off x="136525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108585</xdr:rowOff>
    </xdr:from>
    <xdr:to>
      <xdr:col>76</xdr:col>
      <xdr:colOff>114300</xdr:colOff>
      <xdr:row>62</xdr:row>
      <xdr:rowOff>57150</xdr:rowOff>
    </xdr:to>
    <xdr:cxnSp macro="">
      <xdr:nvCxnSpPr>
        <xdr:cNvPr id="457" name="直線コネクタ 456">
          <a:extLst>
            <a:ext uri="{FF2B5EF4-FFF2-40B4-BE49-F238E27FC236}">
              <a16:creationId xmlns:a16="http://schemas.microsoft.com/office/drawing/2014/main" id="{5CAB987A-10DF-4036-B849-F42E807A2801}"/>
            </a:ext>
          </a:extLst>
        </xdr:cNvPr>
        <xdr:cNvCxnSpPr/>
      </xdr:nvCxnSpPr>
      <xdr:spPr>
        <a:xfrm>
          <a:off x="13703300" y="1056703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31115</xdr:rowOff>
    </xdr:from>
    <xdr:to>
      <xdr:col>67</xdr:col>
      <xdr:colOff>101600</xdr:colOff>
      <xdr:row>61</xdr:row>
      <xdr:rowOff>132715</xdr:rowOff>
    </xdr:to>
    <xdr:sp macro="" textlink="">
      <xdr:nvSpPr>
        <xdr:cNvPr id="458" name="楕円 457">
          <a:extLst>
            <a:ext uri="{FF2B5EF4-FFF2-40B4-BE49-F238E27FC236}">
              <a16:creationId xmlns:a16="http://schemas.microsoft.com/office/drawing/2014/main" id="{EB6B67C3-E924-4EE2-84F8-E26031F5FDF9}"/>
            </a:ext>
          </a:extLst>
        </xdr:cNvPr>
        <xdr:cNvSpPr/>
      </xdr:nvSpPr>
      <xdr:spPr>
        <a:xfrm>
          <a:off x="127635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81915</xdr:rowOff>
    </xdr:from>
    <xdr:to>
      <xdr:col>71</xdr:col>
      <xdr:colOff>177800</xdr:colOff>
      <xdr:row>61</xdr:row>
      <xdr:rowOff>108585</xdr:rowOff>
    </xdr:to>
    <xdr:cxnSp macro="">
      <xdr:nvCxnSpPr>
        <xdr:cNvPr id="459" name="直線コネクタ 458">
          <a:extLst>
            <a:ext uri="{FF2B5EF4-FFF2-40B4-BE49-F238E27FC236}">
              <a16:creationId xmlns:a16="http://schemas.microsoft.com/office/drawing/2014/main" id="{534BE735-B048-4C29-B515-EB27DED02D9F}"/>
            </a:ext>
          </a:extLst>
        </xdr:cNvPr>
        <xdr:cNvCxnSpPr/>
      </xdr:nvCxnSpPr>
      <xdr:spPr>
        <a:xfrm>
          <a:off x="12814300" y="1054036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160672</xdr:rowOff>
    </xdr:from>
    <xdr:ext cx="405111" cy="259045"/>
    <xdr:sp macro="" textlink="">
      <xdr:nvSpPr>
        <xdr:cNvPr id="460" name="n_1aveValue【学校施設】&#10;有形固定資産減価償却率">
          <a:extLst>
            <a:ext uri="{FF2B5EF4-FFF2-40B4-BE49-F238E27FC236}">
              <a16:creationId xmlns:a16="http://schemas.microsoft.com/office/drawing/2014/main" id="{2A67F65C-BE9F-4F70-BF7B-5D22A5A688C0}"/>
            </a:ext>
          </a:extLst>
        </xdr:cNvPr>
        <xdr:cNvSpPr txBox="1"/>
      </xdr:nvSpPr>
      <xdr:spPr>
        <a:xfrm>
          <a:off x="15266044" y="1010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65422</xdr:rowOff>
    </xdr:from>
    <xdr:ext cx="405111" cy="259045"/>
    <xdr:sp macro="" textlink="">
      <xdr:nvSpPr>
        <xdr:cNvPr id="461" name="n_2aveValue【学校施設】&#10;有形固定資産減価償却率">
          <a:extLst>
            <a:ext uri="{FF2B5EF4-FFF2-40B4-BE49-F238E27FC236}">
              <a16:creationId xmlns:a16="http://schemas.microsoft.com/office/drawing/2014/main" id="{17BE2CF7-CCDE-4C4C-853E-E4F78420B8ED}"/>
            </a:ext>
          </a:extLst>
        </xdr:cNvPr>
        <xdr:cNvSpPr txBox="1"/>
      </xdr:nvSpPr>
      <xdr:spPr>
        <a:xfrm>
          <a:off x="14389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78757</xdr:rowOff>
    </xdr:from>
    <xdr:ext cx="405111" cy="259045"/>
    <xdr:sp macro="" textlink="">
      <xdr:nvSpPr>
        <xdr:cNvPr id="462" name="n_3aveValue【学校施設】&#10;有形固定資産減価償却率">
          <a:extLst>
            <a:ext uri="{FF2B5EF4-FFF2-40B4-BE49-F238E27FC236}">
              <a16:creationId xmlns:a16="http://schemas.microsoft.com/office/drawing/2014/main" id="{067DEA2F-F235-482F-AB26-678656D65847}"/>
            </a:ext>
          </a:extLst>
        </xdr:cNvPr>
        <xdr:cNvSpPr txBox="1"/>
      </xdr:nvSpPr>
      <xdr:spPr>
        <a:xfrm>
          <a:off x="13500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67327</xdr:rowOff>
    </xdr:from>
    <xdr:ext cx="405111" cy="259045"/>
    <xdr:sp macro="" textlink="">
      <xdr:nvSpPr>
        <xdr:cNvPr id="463" name="n_4aveValue【学校施設】&#10;有形固定資産減価償却率">
          <a:extLst>
            <a:ext uri="{FF2B5EF4-FFF2-40B4-BE49-F238E27FC236}">
              <a16:creationId xmlns:a16="http://schemas.microsoft.com/office/drawing/2014/main" id="{1A8E0D7E-8353-41D8-B3FB-14E3A6A0FB39}"/>
            </a:ext>
          </a:extLst>
        </xdr:cNvPr>
        <xdr:cNvSpPr txBox="1"/>
      </xdr:nvSpPr>
      <xdr:spPr>
        <a:xfrm>
          <a:off x="12611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78122</xdr:rowOff>
    </xdr:from>
    <xdr:ext cx="405111" cy="259045"/>
    <xdr:sp macro="" textlink="">
      <xdr:nvSpPr>
        <xdr:cNvPr id="464" name="n_1mainValue【学校施設】&#10;有形固定資産減価償却率">
          <a:extLst>
            <a:ext uri="{FF2B5EF4-FFF2-40B4-BE49-F238E27FC236}">
              <a16:creationId xmlns:a16="http://schemas.microsoft.com/office/drawing/2014/main" id="{185A0029-CCF6-4C4B-B260-ABF67A8923DD}"/>
            </a:ext>
          </a:extLst>
        </xdr:cNvPr>
        <xdr:cNvSpPr txBox="1"/>
      </xdr:nvSpPr>
      <xdr:spPr>
        <a:xfrm>
          <a:off x="15266044" y="1053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99077</xdr:rowOff>
    </xdr:from>
    <xdr:ext cx="405111" cy="259045"/>
    <xdr:sp macro="" textlink="">
      <xdr:nvSpPr>
        <xdr:cNvPr id="465" name="n_2mainValue【学校施設】&#10;有形固定資産減価償却率">
          <a:extLst>
            <a:ext uri="{FF2B5EF4-FFF2-40B4-BE49-F238E27FC236}">
              <a16:creationId xmlns:a16="http://schemas.microsoft.com/office/drawing/2014/main" id="{1CF2C4B3-C27E-44F4-BCDA-4B91B4D0B03A}"/>
            </a:ext>
          </a:extLst>
        </xdr:cNvPr>
        <xdr:cNvSpPr txBox="1"/>
      </xdr:nvSpPr>
      <xdr:spPr>
        <a:xfrm>
          <a:off x="143897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150512</xdr:rowOff>
    </xdr:from>
    <xdr:ext cx="405111" cy="259045"/>
    <xdr:sp macro="" textlink="">
      <xdr:nvSpPr>
        <xdr:cNvPr id="466" name="n_3mainValue【学校施設】&#10;有形固定資産減価償却率">
          <a:extLst>
            <a:ext uri="{FF2B5EF4-FFF2-40B4-BE49-F238E27FC236}">
              <a16:creationId xmlns:a16="http://schemas.microsoft.com/office/drawing/2014/main" id="{FC013B07-AB7C-4499-A531-6E05B2C8F64C}"/>
            </a:ext>
          </a:extLst>
        </xdr:cNvPr>
        <xdr:cNvSpPr txBox="1"/>
      </xdr:nvSpPr>
      <xdr:spPr>
        <a:xfrm>
          <a:off x="13500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123842</xdr:rowOff>
    </xdr:from>
    <xdr:ext cx="405111" cy="259045"/>
    <xdr:sp macro="" textlink="">
      <xdr:nvSpPr>
        <xdr:cNvPr id="467" name="n_4mainValue【学校施設】&#10;有形固定資産減価償却率">
          <a:extLst>
            <a:ext uri="{FF2B5EF4-FFF2-40B4-BE49-F238E27FC236}">
              <a16:creationId xmlns:a16="http://schemas.microsoft.com/office/drawing/2014/main" id="{E37AA77B-1360-42F8-80B3-FE58FC0A7351}"/>
            </a:ext>
          </a:extLst>
        </xdr:cNvPr>
        <xdr:cNvSpPr txBox="1"/>
      </xdr:nvSpPr>
      <xdr:spPr>
        <a:xfrm>
          <a:off x="126117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a:extLst>
            <a:ext uri="{FF2B5EF4-FFF2-40B4-BE49-F238E27FC236}">
              <a16:creationId xmlns:a16="http://schemas.microsoft.com/office/drawing/2014/main" id="{C4C2BDDA-BD7E-4B79-AE3B-CCA377094F8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a:extLst>
            <a:ext uri="{FF2B5EF4-FFF2-40B4-BE49-F238E27FC236}">
              <a16:creationId xmlns:a16="http://schemas.microsoft.com/office/drawing/2014/main" id="{A709B368-F44E-4CAE-BC51-65F4ED095A5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a:extLst>
            <a:ext uri="{FF2B5EF4-FFF2-40B4-BE49-F238E27FC236}">
              <a16:creationId xmlns:a16="http://schemas.microsoft.com/office/drawing/2014/main" id="{3ADBDDAD-5889-4234-8C31-8F3D2DEBAB0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a:extLst>
            <a:ext uri="{FF2B5EF4-FFF2-40B4-BE49-F238E27FC236}">
              <a16:creationId xmlns:a16="http://schemas.microsoft.com/office/drawing/2014/main" id="{ED2F3E9F-4DAB-4D3E-BC31-9B6514EA35D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a:extLst>
            <a:ext uri="{FF2B5EF4-FFF2-40B4-BE49-F238E27FC236}">
              <a16:creationId xmlns:a16="http://schemas.microsoft.com/office/drawing/2014/main" id="{EED71463-08FE-4055-BEDD-C7936921182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a:extLst>
            <a:ext uri="{FF2B5EF4-FFF2-40B4-BE49-F238E27FC236}">
              <a16:creationId xmlns:a16="http://schemas.microsoft.com/office/drawing/2014/main" id="{187197EF-9FE5-4227-A8D7-842DDB830A2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a:extLst>
            <a:ext uri="{FF2B5EF4-FFF2-40B4-BE49-F238E27FC236}">
              <a16:creationId xmlns:a16="http://schemas.microsoft.com/office/drawing/2014/main" id="{C24D343D-DCEC-488E-A090-AB545E6D251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a:extLst>
            <a:ext uri="{FF2B5EF4-FFF2-40B4-BE49-F238E27FC236}">
              <a16:creationId xmlns:a16="http://schemas.microsoft.com/office/drawing/2014/main" id="{588FCE7C-94E9-4900-B9B4-6A11F434005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a:extLst>
            <a:ext uri="{FF2B5EF4-FFF2-40B4-BE49-F238E27FC236}">
              <a16:creationId xmlns:a16="http://schemas.microsoft.com/office/drawing/2014/main" id="{45C2CC24-17DF-48D7-8EE3-3D2E3B6137F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a:extLst>
            <a:ext uri="{FF2B5EF4-FFF2-40B4-BE49-F238E27FC236}">
              <a16:creationId xmlns:a16="http://schemas.microsoft.com/office/drawing/2014/main" id="{5EE78A37-6FF2-490D-98FB-34742D68B49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8" name="テキスト ボックス 477">
          <a:extLst>
            <a:ext uri="{FF2B5EF4-FFF2-40B4-BE49-F238E27FC236}">
              <a16:creationId xmlns:a16="http://schemas.microsoft.com/office/drawing/2014/main" id="{32D40A82-C706-4641-9381-9A3D8DE967A7}"/>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79" name="直線コネクタ 478">
          <a:extLst>
            <a:ext uri="{FF2B5EF4-FFF2-40B4-BE49-F238E27FC236}">
              <a16:creationId xmlns:a16="http://schemas.microsoft.com/office/drawing/2014/main" id="{71430C88-7F1E-467C-AE0A-FEC1BA4028A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0" name="テキスト ボックス 479">
          <a:extLst>
            <a:ext uri="{FF2B5EF4-FFF2-40B4-BE49-F238E27FC236}">
              <a16:creationId xmlns:a16="http://schemas.microsoft.com/office/drawing/2014/main" id="{E2DB904A-D5D6-40C0-AE89-9F24D2A4150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1" name="直線コネクタ 480">
          <a:extLst>
            <a:ext uri="{FF2B5EF4-FFF2-40B4-BE49-F238E27FC236}">
              <a16:creationId xmlns:a16="http://schemas.microsoft.com/office/drawing/2014/main" id="{52F784C1-A9EC-4659-B7DB-57C47DAAC2C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2" name="テキスト ボックス 481">
          <a:extLst>
            <a:ext uri="{FF2B5EF4-FFF2-40B4-BE49-F238E27FC236}">
              <a16:creationId xmlns:a16="http://schemas.microsoft.com/office/drawing/2014/main" id="{AFE677E3-1852-41C5-A297-FBEEBE163DD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3" name="直線コネクタ 482">
          <a:extLst>
            <a:ext uri="{FF2B5EF4-FFF2-40B4-BE49-F238E27FC236}">
              <a16:creationId xmlns:a16="http://schemas.microsoft.com/office/drawing/2014/main" id="{6ECC1555-3B6A-448F-B9D6-9158D20A5A1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4" name="テキスト ボックス 483">
          <a:extLst>
            <a:ext uri="{FF2B5EF4-FFF2-40B4-BE49-F238E27FC236}">
              <a16:creationId xmlns:a16="http://schemas.microsoft.com/office/drawing/2014/main" id="{1DFAE4BD-84F5-415F-AF66-56D506A7D2C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5" name="直線コネクタ 484">
          <a:extLst>
            <a:ext uri="{FF2B5EF4-FFF2-40B4-BE49-F238E27FC236}">
              <a16:creationId xmlns:a16="http://schemas.microsoft.com/office/drawing/2014/main" id="{97A4C50F-5090-4F32-BEB0-BDA88C34EBD2}"/>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6" name="テキスト ボックス 485">
          <a:extLst>
            <a:ext uri="{FF2B5EF4-FFF2-40B4-BE49-F238E27FC236}">
              <a16:creationId xmlns:a16="http://schemas.microsoft.com/office/drawing/2014/main" id="{79409A4C-9CC0-437A-A174-0B5F8699154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7" name="直線コネクタ 486">
          <a:extLst>
            <a:ext uri="{FF2B5EF4-FFF2-40B4-BE49-F238E27FC236}">
              <a16:creationId xmlns:a16="http://schemas.microsoft.com/office/drawing/2014/main" id="{3ECD07C4-DF47-4C30-ACBA-4ACD3B85A34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8" name="テキスト ボックス 487">
          <a:extLst>
            <a:ext uri="{FF2B5EF4-FFF2-40B4-BE49-F238E27FC236}">
              <a16:creationId xmlns:a16="http://schemas.microsoft.com/office/drawing/2014/main" id="{7AEFC69B-55C1-457F-9D20-C357D3146B6D}"/>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a:extLst>
            <a:ext uri="{FF2B5EF4-FFF2-40B4-BE49-F238E27FC236}">
              <a16:creationId xmlns:a16="http://schemas.microsoft.com/office/drawing/2014/main" id="{48DA79CF-32CC-4753-8E41-94E9D827EB9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0" name="テキスト ボックス 489">
          <a:extLst>
            <a:ext uri="{FF2B5EF4-FFF2-40B4-BE49-F238E27FC236}">
              <a16:creationId xmlns:a16="http://schemas.microsoft.com/office/drawing/2014/main" id="{5B51DB2D-768B-4D8D-9708-EC733E1C9E6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学校施設】&#10;一人当たり面積グラフ枠">
          <a:extLst>
            <a:ext uri="{FF2B5EF4-FFF2-40B4-BE49-F238E27FC236}">
              <a16:creationId xmlns:a16="http://schemas.microsoft.com/office/drawing/2014/main" id="{684771B1-7DB0-4D08-BDBB-CCC9EA3763B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64</xdr:row>
      <xdr:rowOff>41148</xdr:rowOff>
    </xdr:to>
    <xdr:cxnSp macro="">
      <xdr:nvCxnSpPr>
        <xdr:cNvPr id="492" name="直線コネクタ 491">
          <a:extLst>
            <a:ext uri="{FF2B5EF4-FFF2-40B4-BE49-F238E27FC236}">
              <a16:creationId xmlns:a16="http://schemas.microsoft.com/office/drawing/2014/main" id="{A09C4409-6BBE-475E-819A-4B1E2A4B5FC3}"/>
            </a:ext>
          </a:extLst>
        </xdr:cNvPr>
        <xdr:cNvCxnSpPr/>
      </xdr:nvCxnSpPr>
      <xdr:spPr>
        <a:xfrm flipV="1">
          <a:off x="22160864" y="9577959"/>
          <a:ext cx="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44975</xdr:rowOff>
    </xdr:from>
    <xdr:ext cx="469744" cy="259045"/>
    <xdr:sp macro="" textlink="">
      <xdr:nvSpPr>
        <xdr:cNvPr id="493" name="【学校施設】&#10;一人当たり面積最小値テキスト">
          <a:extLst>
            <a:ext uri="{FF2B5EF4-FFF2-40B4-BE49-F238E27FC236}">
              <a16:creationId xmlns:a16="http://schemas.microsoft.com/office/drawing/2014/main" id="{A35BF0F7-57C1-4DB0-8C09-80244FDE550C}"/>
            </a:ext>
          </a:extLst>
        </xdr:cNvPr>
        <xdr:cNvSpPr txBox="1"/>
      </xdr:nvSpPr>
      <xdr:spPr>
        <a:xfrm>
          <a:off x="22199600" y="1101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41148</xdr:rowOff>
    </xdr:from>
    <xdr:to>
      <xdr:col>116</xdr:col>
      <xdr:colOff>152400</xdr:colOff>
      <xdr:row>64</xdr:row>
      <xdr:rowOff>41148</xdr:rowOff>
    </xdr:to>
    <xdr:cxnSp macro="">
      <xdr:nvCxnSpPr>
        <xdr:cNvPr id="494" name="直線コネクタ 493">
          <a:extLst>
            <a:ext uri="{FF2B5EF4-FFF2-40B4-BE49-F238E27FC236}">
              <a16:creationId xmlns:a16="http://schemas.microsoft.com/office/drawing/2014/main" id="{DB06E8FD-23B2-497D-9340-F613D06F2D62}"/>
            </a:ext>
          </a:extLst>
        </xdr:cNvPr>
        <xdr:cNvCxnSpPr/>
      </xdr:nvCxnSpPr>
      <xdr:spPr>
        <a:xfrm>
          <a:off x="22072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469744" cy="259045"/>
    <xdr:sp macro="" textlink="">
      <xdr:nvSpPr>
        <xdr:cNvPr id="495" name="【学校施設】&#10;一人当たり面積最大値テキスト">
          <a:extLst>
            <a:ext uri="{FF2B5EF4-FFF2-40B4-BE49-F238E27FC236}">
              <a16:creationId xmlns:a16="http://schemas.microsoft.com/office/drawing/2014/main" id="{25041D55-B26C-4DC1-BF75-B7AF2E7787C7}"/>
            </a:ext>
          </a:extLst>
        </xdr:cNvPr>
        <xdr:cNvSpPr txBox="1"/>
      </xdr:nvSpPr>
      <xdr:spPr>
        <a:xfrm>
          <a:off x="22199600" y="93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496" name="直線コネクタ 495">
          <a:extLst>
            <a:ext uri="{FF2B5EF4-FFF2-40B4-BE49-F238E27FC236}">
              <a16:creationId xmlns:a16="http://schemas.microsoft.com/office/drawing/2014/main" id="{0F10B6D7-64DD-4685-87EA-600B4F010386}"/>
            </a:ext>
          </a:extLst>
        </xdr:cNvPr>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135526</xdr:rowOff>
    </xdr:from>
    <xdr:ext cx="469744" cy="259045"/>
    <xdr:sp macro="" textlink="">
      <xdr:nvSpPr>
        <xdr:cNvPr id="497" name="【学校施設】&#10;一人当たり面積平均値テキスト">
          <a:extLst>
            <a:ext uri="{FF2B5EF4-FFF2-40B4-BE49-F238E27FC236}">
              <a16:creationId xmlns:a16="http://schemas.microsoft.com/office/drawing/2014/main" id="{0AA46D1A-C0BD-4C2C-A54A-9AF639662D9B}"/>
            </a:ext>
          </a:extLst>
        </xdr:cNvPr>
        <xdr:cNvSpPr txBox="1"/>
      </xdr:nvSpPr>
      <xdr:spPr>
        <a:xfrm>
          <a:off x="22199600" y="10422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112649</xdr:rowOff>
    </xdr:from>
    <xdr:to>
      <xdr:col>116</xdr:col>
      <xdr:colOff>114300</xdr:colOff>
      <xdr:row>62</xdr:row>
      <xdr:rowOff>42799</xdr:rowOff>
    </xdr:to>
    <xdr:sp macro="" textlink="">
      <xdr:nvSpPr>
        <xdr:cNvPr id="498" name="フローチャート: 判断 497">
          <a:extLst>
            <a:ext uri="{FF2B5EF4-FFF2-40B4-BE49-F238E27FC236}">
              <a16:creationId xmlns:a16="http://schemas.microsoft.com/office/drawing/2014/main" id="{A417AA58-C1B1-4963-8464-22C469D3C210}"/>
            </a:ext>
          </a:extLst>
        </xdr:cNvPr>
        <xdr:cNvSpPr/>
      </xdr:nvSpPr>
      <xdr:spPr>
        <a:xfrm>
          <a:off x="22110700" y="105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499" name="フローチャート: 判断 498">
          <a:extLst>
            <a:ext uri="{FF2B5EF4-FFF2-40B4-BE49-F238E27FC236}">
              <a16:creationId xmlns:a16="http://schemas.microsoft.com/office/drawing/2014/main" id="{136B0971-D246-491A-A40B-55228B195D66}"/>
            </a:ext>
          </a:extLst>
        </xdr:cNvPr>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163322</xdr:rowOff>
    </xdr:from>
    <xdr:to>
      <xdr:col>107</xdr:col>
      <xdr:colOff>101600</xdr:colOff>
      <xdr:row>62</xdr:row>
      <xdr:rowOff>93472</xdr:rowOff>
    </xdr:to>
    <xdr:sp macro="" textlink="">
      <xdr:nvSpPr>
        <xdr:cNvPr id="500" name="フローチャート: 判断 499">
          <a:extLst>
            <a:ext uri="{FF2B5EF4-FFF2-40B4-BE49-F238E27FC236}">
              <a16:creationId xmlns:a16="http://schemas.microsoft.com/office/drawing/2014/main" id="{C25F021A-81AC-417C-9F19-59708823E4DD}"/>
            </a:ext>
          </a:extLst>
        </xdr:cNvPr>
        <xdr:cNvSpPr/>
      </xdr:nvSpPr>
      <xdr:spPr>
        <a:xfrm>
          <a:off x="20383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26543</xdr:rowOff>
    </xdr:from>
    <xdr:to>
      <xdr:col>102</xdr:col>
      <xdr:colOff>165100</xdr:colOff>
      <xdr:row>62</xdr:row>
      <xdr:rowOff>128143</xdr:rowOff>
    </xdr:to>
    <xdr:sp macro="" textlink="">
      <xdr:nvSpPr>
        <xdr:cNvPr id="501" name="フローチャート: 判断 500">
          <a:extLst>
            <a:ext uri="{FF2B5EF4-FFF2-40B4-BE49-F238E27FC236}">
              <a16:creationId xmlns:a16="http://schemas.microsoft.com/office/drawing/2014/main" id="{1D14D6A5-88BC-4C24-96A2-E96C997E268D}"/>
            </a:ext>
          </a:extLst>
        </xdr:cNvPr>
        <xdr:cNvSpPr/>
      </xdr:nvSpPr>
      <xdr:spPr>
        <a:xfrm>
          <a:off x="19494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34163</xdr:rowOff>
    </xdr:from>
    <xdr:to>
      <xdr:col>98</xdr:col>
      <xdr:colOff>38100</xdr:colOff>
      <xdr:row>62</xdr:row>
      <xdr:rowOff>135763</xdr:rowOff>
    </xdr:to>
    <xdr:sp macro="" textlink="">
      <xdr:nvSpPr>
        <xdr:cNvPr id="502" name="フローチャート: 判断 501">
          <a:extLst>
            <a:ext uri="{FF2B5EF4-FFF2-40B4-BE49-F238E27FC236}">
              <a16:creationId xmlns:a16="http://schemas.microsoft.com/office/drawing/2014/main" id="{51468606-BF5B-49D0-9849-842CDF7EB911}"/>
            </a:ext>
          </a:extLst>
        </xdr:cNvPr>
        <xdr:cNvSpPr/>
      </xdr:nvSpPr>
      <xdr:spPr>
        <a:xfrm>
          <a:off x="18605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42C16F03-3C3F-45FD-BA0F-550AE0E5986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816D7B4-5D4F-411E-A2C0-57E8445509F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BE973321-F49B-4173-B32A-9F772DB81F2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E0207A36-0DE6-40BA-9E32-C860DDA1935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6774BC57-E10A-498D-8209-4470BD9A45B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31877</xdr:rowOff>
    </xdr:from>
    <xdr:to>
      <xdr:col>116</xdr:col>
      <xdr:colOff>114300</xdr:colOff>
      <xdr:row>63</xdr:row>
      <xdr:rowOff>133477</xdr:rowOff>
    </xdr:to>
    <xdr:sp macro="" textlink="">
      <xdr:nvSpPr>
        <xdr:cNvPr id="508" name="楕円 507">
          <a:extLst>
            <a:ext uri="{FF2B5EF4-FFF2-40B4-BE49-F238E27FC236}">
              <a16:creationId xmlns:a16="http://schemas.microsoft.com/office/drawing/2014/main" id="{436B844D-4973-4EEE-84EE-17F74F10A494}"/>
            </a:ext>
          </a:extLst>
        </xdr:cNvPr>
        <xdr:cNvSpPr/>
      </xdr:nvSpPr>
      <xdr:spPr>
        <a:xfrm>
          <a:off x="22110700" y="1083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10304</xdr:rowOff>
    </xdr:from>
    <xdr:ext cx="469744" cy="259045"/>
    <xdr:sp macro="" textlink="">
      <xdr:nvSpPr>
        <xdr:cNvPr id="509" name="【学校施設】&#10;一人当たり面積該当値テキスト">
          <a:extLst>
            <a:ext uri="{FF2B5EF4-FFF2-40B4-BE49-F238E27FC236}">
              <a16:creationId xmlns:a16="http://schemas.microsoft.com/office/drawing/2014/main" id="{4B6961FF-4998-495C-8615-14C80E5562E2}"/>
            </a:ext>
          </a:extLst>
        </xdr:cNvPr>
        <xdr:cNvSpPr txBox="1"/>
      </xdr:nvSpPr>
      <xdr:spPr>
        <a:xfrm>
          <a:off x="22199600" y="1081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134747</xdr:rowOff>
    </xdr:from>
    <xdr:to>
      <xdr:col>112</xdr:col>
      <xdr:colOff>38100</xdr:colOff>
      <xdr:row>63</xdr:row>
      <xdr:rowOff>64897</xdr:rowOff>
    </xdr:to>
    <xdr:sp macro="" textlink="">
      <xdr:nvSpPr>
        <xdr:cNvPr id="510" name="楕円 509">
          <a:extLst>
            <a:ext uri="{FF2B5EF4-FFF2-40B4-BE49-F238E27FC236}">
              <a16:creationId xmlns:a16="http://schemas.microsoft.com/office/drawing/2014/main" id="{4EF75F1A-98BA-4758-AAFE-3C0EE1F35922}"/>
            </a:ext>
          </a:extLst>
        </xdr:cNvPr>
        <xdr:cNvSpPr/>
      </xdr:nvSpPr>
      <xdr:spPr>
        <a:xfrm>
          <a:off x="21272500" y="107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14097</xdr:rowOff>
    </xdr:from>
    <xdr:to>
      <xdr:col>116</xdr:col>
      <xdr:colOff>63500</xdr:colOff>
      <xdr:row>63</xdr:row>
      <xdr:rowOff>82677</xdr:rowOff>
    </xdr:to>
    <xdr:cxnSp macro="">
      <xdr:nvCxnSpPr>
        <xdr:cNvPr id="511" name="直線コネクタ 510">
          <a:extLst>
            <a:ext uri="{FF2B5EF4-FFF2-40B4-BE49-F238E27FC236}">
              <a16:creationId xmlns:a16="http://schemas.microsoft.com/office/drawing/2014/main" id="{D5565212-63C7-411F-9977-E274F1C447E7}"/>
            </a:ext>
          </a:extLst>
        </xdr:cNvPr>
        <xdr:cNvCxnSpPr/>
      </xdr:nvCxnSpPr>
      <xdr:spPr>
        <a:xfrm>
          <a:off x="21323300" y="10815447"/>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140081</xdr:rowOff>
    </xdr:from>
    <xdr:to>
      <xdr:col>107</xdr:col>
      <xdr:colOff>101600</xdr:colOff>
      <xdr:row>63</xdr:row>
      <xdr:rowOff>70231</xdr:rowOff>
    </xdr:to>
    <xdr:sp macro="" textlink="">
      <xdr:nvSpPr>
        <xdr:cNvPr id="512" name="楕円 511">
          <a:extLst>
            <a:ext uri="{FF2B5EF4-FFF2-40B4-BE49-F238E27FC236}">
              <a16:creationId xmlns:a16="http://schemas.microsoft.com/office/drawing/2014/main" id="{4BAFC5F4-7ACB-4CFF-A34A-70799A91F913}"/>
            </a:ext>
          </a:extLst>
        </xdr:cNvPr>
        <xdr:cNvSpPr/>
      </xdr:nvSpPr>
      <xdr:spPr>
        <a:xfrm>
          <a:off x="20383500" y="1076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14097</xdr:rowOff>
    </xdr:from>
    <xdr:to>
      <xdr:col>111</xdr:col>
      <xdr:colOff>177800</xdr:colOff>
      <xdr:row>63</xdr:row>
      <xdr:rowOff>19431</xdr:rowOff>
    </xdr:to>
    <xdr:cxnSp macro="">
      <xdr:nvCxnSpPr>
        <xdr:cNvPr id="513" name="直線コネクタ 512">
          <a:extLst>
            <a:ext uri="{FF2B5EF4-FFF2-40B4-BE49-F238E27FC236}">
              <a16:creationId xmlns:a16="http://schemas.microsoft.com/office/drawing/2014/main" id="{41C1AE6D-EA7E-449D-9518-137573374F78}"/>
            </a:ext>
          </a:extLst>
        </xdr:cNvPr>
        <xdr:cNvCxnSpPr/>
      </xdr:nvCxnSpPr>
      <xdr:spPr>
        <a:xfrm flipV="1">
          <a:off x="20434300" y="10815447"/>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141986</xdr:rowOff>
    </xdr:from>
    <xdr:to>
      <xdr:col>102</xdr:col>
      <xdr:colOff>165100</xdr:colOff>
      <xdr:row>63</xdr:row>
      <xdr:rowOff>72136</xdr:rowOff>
    </xdr:to>
    <xdr:sp macro="" textlink="">
      <xdr:nvSpPr>
        <xdr:cNvPr id="514" name="楕円 513">
          <a:extLst>
            <a:ext uri="{FF2B5EF4-FFF2-40B4-BE49-F238E27FC236}">
              <a16:creationId xmlns:a16="http://schemas.microsoft.com/office/drawing/2014/main" id="{C88078D3-B806-4CB7-A0C3-C62AD873948F}"/>
            </a:ext>
          </a:extLst>
        </xdr:cNvPr>
        <xdr:cNvSpPr/>
      </xdr:nvSpPr>
      <xdr:spPr>
        <a:xfrm>
          <a:off x="19494500" y="107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19431</xdr:rowOff>
    </xdr:from>
    <xdr:to>
      <xdr:col>107</xdr:col>
      <xdr:colOff>50800</xdr:colOff>
      <xdr:row>63</xdr:row>
      <xdr:rowOff>21336</xdr:rowOff>
    </xdr:to>
    <xdr:cxnSp macro="">
      <xdr:nvCxnSpPr>
        <xdr:cNvPr id="515" name="直線コネクタ 514">
          <a:extLst>
            <a:ext uri="{FF2B5EF4-FFF2-40B4-BE49-F238E27FC236}">
              <a16:creationId xmlns:a16="http://schemas.microsoft.com/office/drawing/2014/main" id="{B0BC7E5B-55CF-4E58-836C-99229ABB06D0}"/>
            </a:ext>
          </a:extLst>
        </xdr:cNvPr>
        <xdr:cNvCxnSpPr/>
      </xdr:nvCxnSpPr>
      <xdr:spPr>
        <a:xfrm flipV="1">
          <a:off x="19545300" y="10820781"/>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145415</xdr:rowOff>
    </xdr:from>
    <xdr:to>
      <xdr:col>98</xdr:col>
      <xdr:colOff>38100</xdr:colOff>
      <xdr:row>63</xdr:row>
      <xdr:rowOff>75565</xdr:rowOff>
    </xdr:to>
    <xdr:sp macro="" textlink="">
      <xdr:nvSpPr>
        <xdr:cNvPr id="516" name="楕円 515">
          <a:extLst>
            <a:ext uri="{FF2B5EF4-FFF2-40B4-BE49-F238E27FC236}">
              <a16:creationId xmlns:a16="http://schemas.microsoft.com/office/drawing/2014/main" id="{5CB4CBAF-CA7A-4F4E-8311-839BF0A2F088}"/>
            </a:ext>
          </a:extLst>
        </xdr:cNvPr>
        <xdr:cNvSpPr/>
      </xdr:nvSpPr>
      <xdr:spPr>
        <a:xfrm>
          <a:off x="18605500" y="107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21336</xdr:rowOff>
    </xdr:from>
    <xdr:to>
      <xdr:col>102</xdr:col>
      <xdr:colOff>114300</xdr:colOff>
      <xdr:row>63</xdr:row>
      <xdr:rowOff>24765</xdr:rowOff>
    </xdr:to>
    <xdr:cxnSp macro="">
      <xdr:nvCxnSpPr>
        <xdr:cNvPr id="517" name="直線コネクタ 516">
          <a:extLst>
            <a:ext uri="{FF2B5EF4-FFF2-40B4-BE49-F238E27FC236}">
              <a16:creationId xmlns:a16="http://schemas.microsoft.com/office/drawing/2014/main" id="{D0968D82-7EDB-43E4-8754-17F04424004F}"/>
            </a:ext>
          </a:extLst>
        </xdr:cNvPr>
        <xdr:cNvCxnSpPr/>
      </xdr:nvCxnSpPr>
      <xdr:spPr>
        <a:xfrm flipV="1">
          <a:off x="18656300" y="10822686"/>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518" name="n_1aveValue【学校施設】&#10;一人当たり面積">
          <a:extLst>
            <a:ext uri="{FF2B5EF4-FFF2-40B4-BE49-F238E27FC236}">
              <a16:creationId xmlns:a16="http://schemas.microsoft.com/office/drawing/2014/main" id="{A7340DB3-1F3D-4F25-9FBA-1DD40994CAA3}"/>
            </a:ext>
          </a:extLst>
        </xdr:cNvPr>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109999</xdr:rowOff>
    </xdr:from>
    <xdr:ext cx="469744" cy="259045"/>
    <xdr:sp macro="" textlink="">
      <xdr:nvSpPr>
        <xdr:cNvPr id="519" name="n_2aveValue【学校施設】&#10;一人当たり面積">
          <a:extLst>
            <a:ext uri="{FF2B5EF4-FFF2-40B4-BE49-F238E27FC236}">
              <a16:creationId xmlns:a16="http://schemas.microsoft.com/office/drawing/2014/main" id="{71D4C1F5-C7EE-4205-9F5B-CB68E3082BA4}"/>
            </a:ext>
          </a:extLst>
        </xdr:cNvPr>
        <xdr:cNvSpPr txBox="1"/>
      </xdr:nvSpPr>
      <xdr:spPr>
        <a:xfrm>
          <a:off x="20199427" y="1039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144670</xdr:rowOff>
    </xdr:from>
    <xdr:ext cx="469744" cy="259045"/>
    <xdr:sp macro="" textlink="">
      <xdr:nvSpPr>
        <xdr:cNvPr id="520" name="n_3aveValue【学校施設】&#10;一人当たり面積">
          <a:extLst>
            <a:ext uri="{FF2B5EF4-FFF2-40B4-BE49-F238E27FC236}">
              <a16:creationId xmlns:a16="http://schemas.microsoft.com/office/drawing/2014/main" id="{F06160F4-96AF-4557-A9A3-1477F82E346F}"/>
            </a:ext>
          </a:extLst>
        </xdr:cNvPr>
        <xdr:cNvSpPr txBox="1"/>
      </xdr:nvSpPr>
      <xdr:spPr>
        <a:xfrm>
          <a:off x="19310427" y="104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152290</xdr:rowOff>
    </xdr:from>
    <xdr:ext cx="469744" cy="259045"/>
    <xdr:sp macro="" textlink="">
      <xdr:nvSpPr>
        <xdr:cNvPr id="521" name="n_4aveValue【学校施設】&#10;一人当たり面積">
          <a:extLst>
            <a:ext uri="{FF2B5EF4-FFF2-40B4-BE49-F238E27FC236}">
              <a16:creationId xmlns:a16="http://schemas.microsoft.com/office/drawing/2014/main" id="{10302CC5-54C9-4AE2-8CC6-6E81D8928272}"/>
            </a:ext>
          </a:extLst>
        </xdr:cNvPr>
        <xdr:cNvSpPr txBox="1"/>
      </xdr:nvSpPr>
      <xdr:spPr>
        <a:xfrm>
          <a:off x="184214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56024</xdr:rowOff>
    </xdr:from>
    <xdr:ext cx="469744" cy="259045"/>
    <xdr:sp macro="" textlink="">
      <xdr:nvSpPr>
        <xdr:cNvPr id="522" name="n_1mainValue【学校施設】&#10;一人当たり面積">
          <a:extLst>
            <a:ext uri="{FF2B5EF4-FFF2-40B4-BE49-F238E27FC236}">
              <a16:creationId xmlns:a16="http://schemas.microsoft.com/office/drawing/2014/main" id="{ABBF5E0F-42FC-403A-9DAF-A6F3457DDECB}"/>
            </a:ext>
          </a:extLst>
        </xdr:cNvPr>
        <xdr:cNvSpPr txBox="1"/>
      </xdr:nvSpPr>
      <xdr:spPr>
        <a:xfrm>
          <a:off x="21075727" y="1085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61358</xdr:rowOff>
    </xdr:from>
    <xdr:ext cx="469744" cy="259045"/>
    <xdr:sp macro="" textlink="">
      <xdr:nvSpPr>
        <xdr:cNvPr id="523" name="n_2mainValue【学校施設】&#10;一人当たり面積">
          <a:extLst>
            <a:ext uri="{FF2B5EF4-FFF2-40B4-BE49-F238E27FC236}">
              <a16:creationId xmlns:a16="http://schemas.microsoft.com/office/drawing/2014/main" id="{F3FEFDAC-185C-49C9-AEAB-8F6CBA6496E9}"/>
            </a:ext>
          </a:extLst>
        </xdr:cNvPr>
        <xdr:cNvSpPr txBox="1"/>
      </xdr:nvSpPr>
      <xdr:spPr>
        <a:xfrm>
          <a:off x="20199427" y="1086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63263</xdr:rowOff>
    </xdr:from>
    <xdr:ext cx="469744" cy="259045"/>
    <xdr:sp macro="" textlink="">
      <xdr:nvSpPr>
        <xdr:cNvPr id="524" name="n_3mainValue【学校施設】&#10;一人当たり面積">
          <a:extLst>
            <a:ext uri="{FF2B5EF4-FFF2-40B4-BE49-F238E27FC236}">
              <a16:creationId xmlns:a16="http://schemas.microsoft.com/office/drawing/2014/main" id="{B6DD73E1-40EE-4456-8075-DD2A0311B8A3}"/>
            </a:ext>
          </a:extLst>
        </xdr:cNvPr>
        <xdr:cNvSpPr txBox="1"/>
      </xdr:nvSpPr>
      <xdr:spPr>
        <a:xfrm>
          <a:off x="19310427" y="1086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66692</xdr:rowOff>
    </xdr:from>
    <xdr:ext cx="469744" cy="259045"/>
    <xdr:sp macro="" textlink="">
      <xdr:nvSpPr>
        <xdr:cNvPr id="525" name="n_4mainValue【学校施設】&#10;一人当たり面積">
          <a:extLst>
            <a:ext uri="{FF2B5EF4-FFF2-40B4-BE49-F238E27FC236}">
              <a16:creationId xmlns:a16="http://schemas.microsoft.com/office/drawing/2014/main" id="{D5C68032-645C-4DE8-8960-3D307A802A65}"/>
            </a:ext>
          </a:extLst>
        </xdr:cNvPr>
        <xdr:cNvSpPr txBox="1"/>
      </xdr:nvSpPr>
      <xdr:spPr>
        <a:xfrm>
          <a:off x="18421427" y="1086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id="{CBAFAB09-48A7-4DB7-AD91-447C34E8B48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id="{308C7476-FFD1-4C24-B5E7-C15A8BE370D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id="{AAD68E00-0C5A-4C8A-BA56-C849E37DB5B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id="{466A3EF2-CBD3-4FB1-A7B1-A424982F682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id="{7A8FFBF6-6A6D-4562-972D-D6773843CCE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id="{099EE5A2-CCCA-491F-B506-4E764C40396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id="{7C0CD409-B0E4-4C9C-8793-2729FDCDACF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id="{68E6A464-B34C-4112-8466-84717BD57084}"/>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a:extLst>
            <a:ext uri="{FF2B5EF4-FFF2-40B4-BE49-F238E27FC236}">
              <a16:creationId xmlns:a16="http://schemas.microsoft.com/office/drawing/2014/main" id="{6C3EB4D0-0421-425D-B6AD-F11AAC97D28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a:extLst>
            <a:ext uri="{FF2B5EF4-FFF2-40B4-BE49-F238E27FC236}">
              <a16:creationId xmlns:a16="http://schemas.microsoft.com/office/drawing/2014/main" id="{1210F8C5-C385-4C92-A57C-3CC524998E6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a:extLst>
            <a:ext uri="{FF2B5EF4-FFF2-40B4-BE49-F238E27FC236}">
              <a16:creationId xmlns:a16="http://schemas.microsoft.com/office/drawing/2014/main" id="{B6CCD703-0AFB-4AC9-9719-C1E42FB2B82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a:extLst>
            <a:ext uri="{FF2B5EF4-FFF2-40B4-BE49-F238E27FC236}">
              <a16:creationId xmlns:a16="http://schemas.microsoft.com/office/drawing/2014/main" id="{8149C2B9-3B7F-48C4-9F6A-CDFF07F337E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a:extLst>
            <a:ext uri="{FF2B5EF4-FFF2-40B4-BE49-F238E27FC236}">
              <a16:creationId xmlns:a16="http://schemas.microsoft.com/office/drawing/2014/main" id="{23FB4335-C932-405D-8C76-CE47DF7234F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a:extLst>
            <a:ext uri="{FF2B5EF4-FFF2-40B4-BE49-F238E27FC236}">
              <a16:creationId xmlns:a16="http://schemas.microsoft.com/office/drawing/2014/main" id="{6D87C0D9-A648-4A20-8D6B-01B7229338A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a:extLst>
            <a:ext uri="{FF2B5EF4-FFF2-40B4-BE49-F238E27FC236}">
              <a16:creationId xmlns:a16="http://schemas.microsoft.com/office/drawing/2014/main" id="{C95421CE-3382-4D9B-A294-55A031B26AB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a:extLst>
            <a:ext uri="{FF2B5EF4-FFF2-40B4-BE49-F238E27FC236}">
              <a16:creationId xmlns:a16="http://schemas.microsoft.com/office/drawing/2014/main" id="{C7868834-48CF-49E7-BD57-1D6949749C5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a:extLst>
            <a:ext uri="{FF2B5EF4-FFF2-40B4-BE49-F238E27FC236}">
              <a16:creationId xmlns:a16="http://schemas.microsoft.com/office/drawing/2014/main" id="{C3010C0B-A2DB-46AC-AC13-6A91A2D7FB7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a:extLst>
            <a:ext uri="{FF2B5EF4-FFF2-40B4-BE49-F238E27FC236}">
              <a16:creationId xmlns:a16="http://schemas.microsoft.com/office/drawing/2014/main" id="{2DC8E0F9-C1E3-4A23-96F2-960C4F478C1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a:extLst>
            <a:ext uri="{FF2B5EF4-FFF2-40B4-BE49-F238E27FC236}">
              <a16:creationId xmlns:a16="http://schemas.microsoft.com/office/drawing/2014/main" id="{A9DF6C84-4CF4-4531-869E-F5B4DBD6422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a:extLst>
            <a:ext uri="{FF2B5EF4-FFF2-40B4-BE49-F238E27FC236}">
              <a16:creationId xmlns:a16="http://schemas.microsoft.com/office/drawing/2014/main" id="{AE2129F7-4C32-4933-BE96-698C521A950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a:extLst>
            <a:ext uri="{FF2B5EF4-FFF2-40B4-BE49-F238E27FC236}">
              <a16:creationId xmlns:a16="http://schemas.microsoft.com/office/drawing/2014/main" id="{4E902027-E6B1-4E92-B221-CBB40086239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a:extLst>
            <a:ext uri="{FF2B5EF4-FFF2-40B4-BE49-F238E27FC236}">
              <a16:creationId xmlns:a16="http://schemas.microsoft.com/office/drawing/2014/main" id="{C84B8131-5E81-4D22-92F4-3D3809F3D5B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a:extLst>
            <a:ext uri="{FF2B5EF4-FFF2-40B4-BE49-F238E27FC236}">
              <a16:creationId xmlns:a16="http://schemas.microsoft.com/office/drawing/2014/main" id="{4EDD0BC0-2AB1-4B6F-8AEB-716AEEC327E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a:extLst>
            <a:ext uri="{FF2B5EF4-FFF2-40B4-BE49-F238E27FC236}">
              <a16:creationId xmlns:a16="http://schemas.microsoft.com/office/drawing/2014/main" id="{14A42C53-8178-43E3-9447-73D8FB116A9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a:extLst>
            <a:ext uri="{FF2B5EF4-FFF2-40B4-BE49-F238E27FC236}">
              <a16:creationId xmlns:a16="http://schemas.microsoft.com/office/drawing/2014/main" id="{2AACE0F0-CA1C-4EF4-9F8E-4A3351A7967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a:extLst>
            <a:ext uri="{FF2B5EF4-FFF2-40B4-BE49-F238E27FC236}">
              <a16:creationId xmlns:a16="http://schemas.microsoft.com/office/drawing/2014/main" id="{F5F379DB-BDEA-4059-885B-E8541A955EC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2" name="テキスト ボックス 551">
          <a:extLst>
            <a:ext uri="{FF2B5EF4-FFF2-40B4-BE49-F238E27FC236}">
              <a16:creationId xmlns:a16="http://schemas.microsoft.com/office/drawing/2014/main" id="{4DF9FAFB-99B2-437F-8F0B-33654EA9BCF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3" name="直線コネクタ 552">
          <a:extLst>
            <a:ext uri="{FF2B5EF4-FFF2-40B4-BE49-F238E27FC236}">
              <a16:creationId xmlns:a16="http://schemas.microsoft.com/office/drawing/2014/main" id="{3FEAFE92-0D7E-494F-9FE3-B27AEACF0B8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4" name="テキスト ボックス 553">
          <a:extLst>
            <a:ext uri="{FF2B5EF4-FFF2-40B4-BE49-F238E27FC236}">
              <a16:creationId xmlns:a16="http://schemas.microsoft.com/office/drawing/2014/main" id="{FAD1B7C3-E26D-43EA-92ED-3EF6179470D7}"/>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5" name="直線コネクタ 554">
          <a:extLst>
            <a:ext uri="{FF2B5EF4-FFF2-40B4-BE49-F238E27FC236}">
              <a16:creationId xmlns:a16="http://schemas.microsoft.com/office/drawing/2014/main" id="{D07CE3E6-4A0F-4A60-A018-18FF36273E49}"/>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6" name="テキスト ボックス 555">
          <a:extLst>
            <a:ext uri="{FF2B5EF4-FFF2-40B4-BE49-F238E27FC236}">
              <a16:creationId xmlns:a16="http://schemas.microsoft.com/office/drawing/2014/main" id="{151EA85E-DF29-42B5-95CE-4D741A9F5F5D}"/>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7" name="直線コネクタ 556">
          <a:extLst>
            <a:ext uri="{FF2B5EF4-FFF2-40B4-BE49-F238E27FC236}">
              <a16:creationId xmlns:a16="http://schemas.microsoft.com/office/drawing/2014/main" id="{CF4246CA-C560-4D85-BAFB-EB7F656CBB6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8" name="テキスト ボックス 557">
          <a:extLst>
            <a:ext uri="{FF2B5EF4-FFF2-40B4-BE49-F238E27FC236}">
              <a16:creationId xmlns:a16="http://schemas.microsoft.com/office/drawing/2014/main" id="{48356DF0-B601-4ADB-9FB3-63DF6655AAA3}"/>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9" name="直線コネクタ 558">
          <a:extLst>
            <a:ext uri="{FF2B5EF4-FFF2-40B4-BE49-F238E27FC236}">
              <a16:creationId xmlns:a16="http://schemas.microsoft.com/office/drawing/2014/main" id="{67EFEAC2-6F8E-45D3-9D7A-411E5250013B}"/>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0" name="テキスト ボックス 559">
          <a:extLst>
            <a:ext uri="{FF2B5EF4-FFF2-40B4-BE49-F238E27FC236}">
              <a16:creationId xmlns:a16="http://schemas.microsoft.com/office/drawing/2014/main" id="{ECC0C408-F9A5-44AA-B29B-44F8F7E05E85}"/>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1" name="直線コネクタ 560">
          <a:extLst>
            <a:ext uri="{FF2B5EF4-FFF2-40B4-BE49-F238E27FC236}">
              <a16:creationId xmlns:a16="http://schemas.microsoft.com/office/drawing/2014/main" id="{1BF34CAF-F000-40EB-B48B-0AEFEE74AD84}"/>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62" name="テキスト ボックス 561">
          <a:extLst>
            <a:ext uri="{FF2B5EF4-FFF2-40B4-BE49-F238E27FC236}">
              <a16:creationId xmlns:a16="http://schemas.microsoft.com/office/drawing/2014/main" id="{4CC8650E-8EE3-4D44-A18E-056239FC8455}"/>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3" name="直線コネクタ 562">
          <a:extLst>
            <a:ext uri="{FF2B5EF4-FFF2-40B4-BE49-F238E27FC236}">
              <a16:creationId xmlns:a16="http://schemas.microsoft.com/office/drawing/2014/main" id="{155EA058-3029-44F7-8BA6-89B5F9192E2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4" name="【公民館】&#10;有形固定資産減価償却率グラフ枠">
          <a:extLst>
            <a:ext uri="{FF2B5EF4-FFF2-40B4-BE49-F238E27FC236}">
              <a16:creationId xmlns:a16="http://schemas.microsoft.com/office/drawing/2014/main" id="{71DCDEC5-08E4-4422-A3C9-616E0C57BFA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65" name="直線コネクタ 564">
          <a:extLst>
            <a:ext uri="{FF2B5EF4-FFF2-40B4-BE49-F238E27FC236}">
              <a16:creationId xmlns:a16="http://schemas.microsoft.com/office/drawing/2014/main" id="{50755B44-6AF7-4076-81A0-C38504D628A8}"/>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66" name="【公民館】&#10;有形固定資産減価償却率最小値テキスト">
          <a:extLst>
            <a:ext uri="{FF2B5EF4-FFF2-40B4-BE49-F238E27FC236}">
              <a16:creationId xmlns:a16="http://schemas.microsoft.com/office/drawing/2014/main" id="{29BD4112-86FE-48E5-A6E6-CAACDC2AA884}"/>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67" name="直線コネクタ 566">
          <a:extLst>
            <a:ext uri="{FF2B5EF4-FFF2-40B4-BE49-F238E27FC236}">
              <a16:creationId xmlns:a16="http://schemas.microsoft.com/office/drawing/2014/main" id="{6839EDAB-9D97-404F-A840-D7FF553F727C}"/>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68" name="【公民館】&#10;有形固定資産減価償却率最大値テキスト">
          <a:extLst>
            <a:ext uri="{FF2B5EF4-FFF2-40B4-BE49-F238E27FC236}">
              <a16:creationId xmlns:a16="http://schemas.microsoft.com/office/drawing/2014/main" id="{C14F421E-C4BD-4F87-B2C1-62E00C43FB8A}"/>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69" name="直線コネクタ 568">
          <a:extLst>
            <a:ext uri="{FF2B5EF4-FFF2-40B4-BE49-F238E27FC236}">
              <a16:creationId xmlns:a16="http://schemas.microsoft.com/office/drawing/2014/main" id="{C0A35100-2520-4805-9F2E-FC4831B2930C}"/>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168927</xdr:rowOff>
    </xdr:from>
    <xdr:ext cx="405111" cy="259045"/>
    <xdr:sp macro="" textlink="">
      <xdr:nvSpPr>
        <xdr:cNvPr id="570" name="【公民館】&#10;有形固定資産減価償却率平均値テキスト">
          <a:extLst>
            <a:ext uri="{FF2B5EF4-FFF2-40B4-BE49-F238E27FC236}">
              <a16:creationId xmlns:a16="http://schemas.microsoft.com/office/drawing/2014/main" id="{01EA1BD0-14AD-40ED-92C3-EF311397F431}"/>
            </a:ext>
          </a:extLst>
        </xdr:cNvPr>
        <xdr:cNvSpPr txBox="1"/>
      </xdr:nvSpPr>
      <xdr:spPr>
        <a:xfrm>
          <a:off x="16357600" y="17828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571" name="フローチャート: 判断 570">
          <a:extLst>
            <a:ext uri="{FF2B5EF4-FFF2-40B4-BE49-F238E27FC236}">
              <a16:creationId xmlns:a16="http://schemas.microsoft.com/office/drawing/2014/main" id="{13174A11-A9C4-474C-8531-3404AE73B407}"/>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35561</xdr:rowOff>
    </xdr:from>
    <xdr:to>
      <xdr:col>81</xdr:col>
      <xdr:colOff>101600</xdr:colOff>
      <xdr:row>104</xdr:row>
      <xdr:rowOff>137161</xdr:rowOff>
    </xdr:to>
    <xdr:sp macro="" textlink="">
      <xdr:nvSpPr>
        <xdr:cNvPr id="572" name="フローチャート: 判断 571">
          <a:extLst>
            <a:ext uri="{FF2B5EF4-FFF2-40B4-BE49-F238E27FC236}">
              <a16:creationId xmlns:a16="http://schemas.microsoft.com/office/drawing/2014/main" id="{305DD531-641C-45CA-B1C8-4C468991B895}"/>
            </a:ext>
          </a:extLst>
        </xdr:cNvPr>
        <xdr:cNvSpPr/>
      </xdr:nvSpPr>
      <xdr:spPr>
        <a:xfrm>
          <a:off x="154305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16511</xdr:rowOff>
    </xdr:from>
    <xdr:to>
      <xdr:col>76</xdr:col>
      <xdr:colOff>165100</xdr:colOff>
      <xdr:row>104</xdr:row>
      <xdr:rowOff>118111</xdr:rowOff>
    </xdr:to>
    <xdr:sp macro="" textlink="">
      <xdr:nvSpPr>
        <xdr:cNvPr id="573" name="フローチャート: 判断 572">
          <a:extLst>
            <a:ext uri="{FF2B5EF4-FFF2-40B4-BE49-F238E27FC236}">
              <a16:creationId xmlns:a16="http://schemas.microsoft.com/office/drawing/2014/main" id="{401AFCDD-414C-4473-A5E5-CA64DD82C1BC}"/>
            </a:ext>
          </a:extLst>
        </xdr:cNvPr>
        <xdr:cNvSpPr/>
      </xdr:nvSpPr>
      <xdr:spPr>
        <a:xfrm>
          <a:off x="14541500" y="178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31750</xdr:rowOff>
    </xdr:from>
    <xdr:to>
      <xdr:col>72</xdr:col>
      <xdr:colOff>38100</xdr:colOff>
      <xdr:row>104</xdr:row>
      <xdr:rowOff>133350</xdr:rowOff>
    </xdr:to>
    <xdr:sp macro="" textlink="">
      <xdr:nvSpPr>
        <xdr:cNvPr id="574" name="フローチャート: 判断 573">
          <a:extLst>
            <a:ext uri="{FF2B5EF4-FFF2-40B4-BE49-F238E27FC236}">
              <a16:creationId xmlns:a16="http://schemas.microsoft.com/office/drawing/2014/main" id="{C76113D6-E9BD-4DCF-A55B-547422B66F01}"/>
            </a:ext>
          </a:extLst>
        </xdr:cNvPr>
        <xdr:cNvSpPr/>
      </xdr:nvSpPr>
      <xdr:spPr>
        <a:xfrm>
          <a:off x="13652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22861</xdr:rowOff>
    </xdr:from>
    <xdr:to>
      <xdr:col>67</xdr:col>
      <xdr:colOff>101600</xdr:colOff>
      <xdr:row>104</xdr:row>
      <xdr:rowOff>124461</xdr:rowOff>
    </xdr:to>
    <xdr:sp macro="" textlink="">
      <xdr:nvSpPr>
        <xdr:cNvPr id="575" name="フローチャート: 判断 574">
          <a:extLst>
            <a:ext uri="{FF2B5EF4-FFF2-40B4-BE49-F238E27FC236}">
              <a16:creationId xmlns:a16="http://schemas.microsoft.com/office/drawing/2014/main" id="{B6770859-7C54-4F53-835D-297AF428858C}"/>
            </a:ext>
          </a:extLst>
        </xdr:cNvPr>
        <xdr:cNvSpPr/>
      </xdr:nvSpPr>
      <xdr:spPr>
        <a:xfrm>
          <a:off x="12763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18D98EE0-CF89-4313-8E37-CB45A60CE99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5994D7AC-2742-4BD3-978C-00A6EACC746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11005B0A-979A-4E64-9BD7-C6A7609FC6B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1641B53A-956E-4B9B-9B16-9BD59B07C57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827A793D-6C56-41E8-B97E-1EA993F06C1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82550</xdr:rowOff>
    </xdr:from>
    <xdr:to>
      <xdr:col>85</xdr:col>
      <xdr:colOff>177800</xdr:colOff>
      <xdr:row>102</xdr:row>
      <xdr:rowOff>12700</xdr:rowOff>
    </xdr:to>
    <xdr:sp macro="" textlink="">
      <xdr:nvSpPr>
        <xdr:cNvPr id="581" name="楕円 580">
          <a:extLst>
            <a:ext uri="{FF2B5EF4-FFF2-40B4-BE49-F238E27FC236}">
              <a16:creationId xmlns:a16="http://schemas.microsoft.com/office/drawing/2014/main" id="{642A271A-6BE5-4056-AD51-427735117BCE}"/>
            </a:ext>
          </a:extLst>
        </xdr:cNvPr>
        <xdr:cNvSpPr/>
      </xdr:nvSpPr>
      <xdr:spPr>
        <a:xfrm>
          <a:off x="162687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105427</xdr:rowOff>
    </xdr:from>
    <xdr:ext cx="405111" cy="259045"/>
    <xdr:sp macro="" textlink="">
      <xdr:nvSpPr>
        <xdr:cNvPr id="582" name="【公民館】&#10;有形固定資産減価償却率該当値テキスト">
          <a:extLst>
            <a:ext uri="{FF2B5EF4-FFF2-40B4-BE49-F238E27FC236}">
              <a16:creationId xmlns:a16="http://schemas.microsoft.com/office/drawing/2014/main" id="{F082547B-B785-4AFD-97E9-4C5AEBD69AB7}"/>
            </a:ext>
          </a:extLst>
        </xdr:cNvPr>
        <xdr:cNvSpPr txBox="1"/>
      </xdr:nvSpPr>
      <xdr:spPr>
        <a:xfrm>
          <a:off x="16357600"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57150</xdr:rowOff>
    </xdr:from>
    <xdr:to>
      <xdr:col>81</xdr:col>
      <xdr:colOff>101600</xdr:colOff>
      <xdr:row>101</xdr:row>
      <xdr:rowOff>158750</xdr:rowOff>
    </xdr:to>
    <xdr:sp macro="" textlink="">
      <xdr:nvSpPr>
        <xdr:cNvPr id="583" name="楕円 582">
          <a:extLst>
            <a:ext uri="{FF2B5EF4-FFF2-40B4-BE49-F238E27FC236}">
              <a16:creationId xmlns:a16="http://schemas.microsoft.com/office/drawing/2014/main" id="{52B6591C-C3F9-4884-A1F1-78BC83FAEB0A}"/>
            </a:ext>
          </a:extLst>
        </xdr:cNvPr>
        <xdr:cNvSpPr/>
      </xdr:nvSpPr>
      <xdr:spPr>
        <a:xfrm>
          <a:off x="15430500" y="1737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107950</xdr:rowOff>
    </xdr:from>
    <xdr:to>
      <xdr:col>85</xdr:col>
      <xdr:colOff>127000</xdr:colOff>
      <xdr:row>101</xdr:row>
      <xdr:rowOff>133350</xdr:rowOff>
    </xdr:to>
    <xdr:cxnSp macro="">
      <xdr:nvCxnSpPr>
        <xdr:cNvPr id="584" name="直線コネクタ 583">
          <a:extLst>
            <a:ext uri="{FF2B5EF4-FFF2-40B4-BE49-F238E27FC236}">
              <a16:creationId xmlns:a16="http://schemas.microsoft.com/office/drawing/2014/main" id="{F480F543-941C-435C-9703-4D6334E3B22C}"/>
            </a:ext>
          </a:extLst>
        </xdr:cNvPr>
        <xdr:cNvCxnSpPr/>
      </xdr:nvCxnSpPr>
      <xdr:spPr>
        <a:xfrm>
          <a:off x="15481300" y="17424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31750</xdr:rowOff>
    </xdr:from>
    <xdr:to>
      <xdr:col>76</xdr:col>
      <xdr:colOff>165100</xdr:colOff>
      <xdr:row>101</xdr:row>
      <xdr:rowOff>133350</xdr:rowOff>
    </xdr:to>
    <xdr:sp macro="" textlink="">
      <xdr:nvSpPr>
        <xdr:cNvPr id="585" name="楕円 584">
          <a:extLst>
            <a:ext uri="{FF2B5EF4-FFF2-40B4-BE49-F238E27FC236}">
              <a16:creationId xmlns:a16="http://schemas.microsoft.com/office/drawing/2014/main" id="{0B43D92D-DEAB-4AA8-8979-293B7E142FBC}"/>
            </a:ext>
          </a:extLst>
        </xdr:cNvPr>
        <xdr:cNvSpPr/>
      </xdr:nvSpPr>
      <xdr:spPr>
        <a:xfrm>
          <a:off x="14541500" y="1734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82550</xdr:rowOff>
    </xdr:from>
    <xdr:to>
      <xdr:col>81</xdr:col>
      <xdr:colOff>50800</xdr:colOff>
      <xdr:row>101</xdr:row>
      <xdr:rowOff>107950</xdr:rowOff>
    </xdr:to>
    <xdr:cxnSp macro="">
      <xdr:nvCxnSpPr>
        <xdr:cNvPr id="586" name="直線コネクタ 585">
          <a:extLst>
            <a:ext uri="{FF2B5EF4-FFF2-40B4-BE49-F238E27FC236}">
              <a16:creationId xmlns:a16="http://schemas.microsoft.com/office/drawing/2014/main" id="{03ACC854-4589-490D-9EFA-043EAEC0C4CB}"/>
            </a:ext>
          </a:extLst>
        </xdr:cNvPr>
        <xdr:cNvCxnSpPr/>
      </xdr:nvCxnSpPr>
      <xdr:spPr>
        <a:xfrm>
          <a:off x="14592300" y="17399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6350</xdr:rowOff>
    </xdr:from>
    <xdr:to>
      <xdr:col>72</xdr:col>
      <xdr:colOff>38100</xdr:colOff>
      <xdr:row>101</xdr:row>
      <xdr:rowOff>107950</xdr:rowOff>
    </xdr:to>
    <xdr:sp macro="" textlink="">
      <xdr:nvSpPr>
        <xdr:cNvPr id="587" name="楕円 586">
          <a:extLst>
            <a:ext uri="{FF2B5EF4-FFF2-40B4-BE49-F238E27FC236}">
              <a16:creationId xmlns:a16="http://schemas.microsoft.com/office/drawing/2014/main" id="{DE7043DD-2DDC-4BBA-9FA5-1CC65A2E7F1B}"/>
            </a:ext>
          </a:extLst>
        </xdr:cNvPr>
        <xdr:cNvSpPr/>
      </xdr:nvSpPr>
      <xdr:spPr>
        <a:xfrm>
          <a:off x="13652500" y="173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57150</xdr:rowOff>
    </xdr:from>
    <xdr:to>
      <xdr:col>76</xdr:col>
      <xdr:colOff>114300</xdr:colOff>
      <xdr:row>101</xdr:row>
      <xdr:rowOff>82550</xdr:rowOff>
    </xdr:to>
    <xdr:cxnSp macro="">
      <xdr:nvCxnSpPr>
        <xdr:cNvPr id="588" name="直線コネクタ 587">
          <a:extLst>
            <a:ext uri="{FF2B5EF4-FFF2-40B4-BE49-F238E27FC236}">
              <a16:creationId xmlns:a16="http://schemas.microsoft.com/office/drawing/2014/main" id="{E91D501F-A011-4CA0-B36A-8FE8415067B3}"/>
            </a:ext>
          </a:extLst>
        </xdr:cNvPr>
        <xdr:cNvCxnSpPr/>
      </xdr:nvCxnSpPr>
      <xdr:spPr>
        <a:xfrm>
          <a:off x="13703300" y="17373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152400</xdr:rowOff>
    </xdr:from>
    <xdr:to>
      <xdr:col>67</xdr:col>
      <xdr:colOff>101600</xdr:colOff>
      <xdr:row>101</xdr:row>
      <xdr:rowOff>82550</xdr:rowOff>
    </xdr:to>
    <xdr:sp macro="" textlink="">
      <xdr:nvSpPr>
        <xdr:cNvPr id="589" name="楕円 588">
          <a:extLst>
            <a:ext uri="{FF2B5EF4-FFF2-40B4-BE49-F238E27FC236}">
              <a16:creationId xmlns:a16="http://schemas.microsoft.com/office/drawing/2014/main" id="{DB61F31B-D92B-461C-A989-A88A6BF4ACE2}"/>
            </a:ext>
          </a:extLst>
        </xdr:cNvPr>
        <xdr:cNvSpPr/>
      </xdr:nvSpPr>
      <xdr:spPr>
        <a:xfrm>
          <a:off x="12763500" y="1729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31750</xdr:rowOff>
    </xdr:from>
    <xdr:to>
      <xdr:col>71</xdr:col>
      <xdr:colOff>177800</xdr:colOff>
      <xdr:row>101</xdr:row>
      <xdr:rowOff>57150</xdr:rowOff>
    </xdr:to>
    <xdr:cxnSp macro="">
      <xdr:nvCxnSpPr>
        <xdr:cNvPr id="590" name="直線コネクタ 589">
          <a:extLst>
            <a:ext uri="{FF2B5EF4-FFF2-40B4-BE49-F238E27FC236}">
              <a16:creationId xmlns:a16="http://schemas.microsoft.com/office/drawing/2014/main" id="{2540FF1D-B7F1-4FAC-AAE6-17F9D7192C9B}"/>
            </a:ext>
          </a:extLst>
        </xdr:cNvPr>
        <xdr:cNvCxnSpPr/>
      </xdr:nvCxnSpPr>
      <xdr:spPr>
        <a:xfrm>
          <a:off x="12814300" y="17348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128288</xdr:rowOff>
    </xdr:from>
    <xdr:ext cx="405111" cy="259045"/>
    <xdr:sp macro="" textlink="">
      <xdr:nvSpPr>
        <xdr:cNvPr id="591" name="n_1aveValue【公民館】&#10;有形固定資産減価償却率">
          <a:extLst>
            <a:ext uri="{FF2B5EF4-FFF2-40B4-BE49-F238E27FC236}">
              <a16:creationId xmlns:a16="http://schemas.microsoft.com/office/drawing/2014/main" id="{71AE3911-1D29-4A84-864D-79A3C3462BD3}"/>
            </a:ext>
          </a:extLst>
        </xdr:cNvPr>
        <xdr:cNvSpPr txBox="1"/>
      </xdr:nvSpPr>
      <xdr:spPr>
        <a:xfrm>
          <a:off x="15266044" y="1795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109238</xdr:rowOff>
    </xdr:from>
    <xdr:ext cx="405111" cy="259045"/>
    <xdr:sp macro="" textlink="">
      <xdr:nvSpPr>
        <xdr:cNvPr id="592" name="n_2aveValue【公民館】&#10;有形固定資産減価償却率">
          <a:extLst>
            <a:ext uri="{FF2B5EF4-FFF2-40B4-BE49-F238E27FC236}">
              <a16:creationId xmlns:a16="http://schemas.microsoft.com/office/drawing/2014/main" id="{04B0A6A4-300D-4DDE-B985-FD2C999B7496}"/>
            </a:ext>
          </a:extLst>
        </xdr:cNvPr>
        <xdr:cNvSpPr txBox="1"/>
      </xdr:nvSpPr>
      <xdr:spPr>
        <a:xfrm>
          <a:off x="14389744" y="1794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124477</xdr:rowOff>
    </xdr:from>
    <xdr:ext cx="405111" cy="259045"/>
    <xdr:sp macro="" textlink="">
      <xdr:nvSpPr>
        <xdr:cNvPr id="593" name="n_3aveValue【公民館】&#10;有形固定資産減価償却率">
          <a:extLst>
            <a:ext uri="{FF2B5EF4-FFF2-40B4-BE49-F238E27FC236}">
              <a16:creationId xmlns:a16="http://schemas.microsoft.com/office/drawing/2014/main" id="{B56B3830-AC03-4365-A2A8-3AEDE31183D1}"/>
            </a:ext>
          </a:extLst>
        </xdr:cNvPr>
        <xdr:cNvSpPr txBox="1"/>
      </xdr:nvSpPr>
      <xdr:spPr>
        <a:xfrm>
          <a:off x="13500744" y="1795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115588</xdr:rowOff>
    </xdr:from>
    <xdr:ext cx="405111" cy="259045"/>
    <xdr:sp macro="" textlink="">
      <xdr:nvSpPr>
        <xdr:cNvPr id="594" name="n_4aveValue【公民館】&#10;有形固定資産減価償却率">
          <a:extLst>
            <a:ext uri="{FF2B5EF4-FFF2-40B4-BE49-F238E27FC236}">
              <a16:creationId xmlns:a16="http://schemas.microsoft.com/office/drawing/2014/main" id="{CB857C7D-CDC7-4F50-8EFA-782A65CF4A6E}"/>
            </a:ext>
          </a:extLst>
        </xdr:cNvPr>
        <xdr:cNvSpPr txBox="1"/>
      </xdr:nvSpPr>
      <xdr:spPr>
        <a:xfrm>
          <a:off x="126117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3827</xdr:rowOff>
    </xdr:from>
    <xdr:ext cx="405111" cy="259045"/>
    <xdr:sp macro="" textlink="">
      <xdr:nvSpPr>
        <xdr:cNvPr id="595" name="n_1mainValue【公民館】&#10;有形固定資産減価償却率">
          <a:extLst>
            <a:ext uri="{FF2B5EF4-FFF2-40B4-BE49-F238E27FC236}">
              <a16:creationId xmlns:a16="http://schemas.microsoft.com/office/drawing/2014/main" id="{FC429FBC-633E-4150-BC11-4776EBE1AB0C}"/>
            </a:ext>
          </a:extLst>
        </xdr:cNvPr>
        <xdr:cNvSpPr txBox="1"/>
      </xdr:nvSpPr>
      <xdr:spPr>
        <a:xfrm>
          <a:off x="15266044" y="1714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149877</xdr:rowOff>
    </xdr:from>
    <xdr:ext cx="405111" cy="259045"/>
    <xdr:sp macro="" textlink="">
      <xdr:nvSpPr>
        <xdr:cNvPr id="596" name="n_2mainValue【公民館】&#10;有形固定資産減価償却率">
          <a:extLst>
            <a:ext uri="{FF2B5EF4-FFF2-40B4-BE49-F238E27FC236}">
              <a16:creationId xmlns:a16="http://schemas.microsoft.com/office/drawing/2014/main" id="{7C30CB92-DEED-4D0B-86DA-6A40AC6457D1}"/>
            </a:ext>
          </a:extLst>
        </xdr:cNvPr>
        <xdr:cNvSpPr txBox="1"/>
      </xdr:nvSpPr>
      <xdr:spPr>
        <a:xfrm>
          <a:off x="14389744" y="1712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124477</xdr:rowOff>
    </xdr:from>
    <xdr:ext cx="405111" cy="259045"/>
    <xdr:sp macro="" textlink="">
      <xdr:nvSpPr>
        <xdr:cNvPr id="597" name="n_3mainValue【公民館】&#10;有形固定資産減価償却率">
          <a:extLst>
            <a:ext uri="{FF2B5EF4-FFF2-40B4-BE49-F238E27FC236}">
              <a16:creationId xmlns:a16="http://schemas.microsoft.com/office/drawing/2014/main" id="{E0EF8031-4559-41AD-B9DB-89C60D51B196}"/>
            </a:ext>
          </a:extLst>
        </xdr:cNvPr>
        <xdr:cNvSpPr txBox="1"/>
      </xdr:nvSpPr>
      <xdr:spPr>
        <a:xfrm>
          <a:off x="13500744" y="1709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99077</xdr:rowOff>
    </xdr:from>
    <xdr:ext cx="405111" cy="259045"/>
    <xdr:sp macro="" textlink="">
      <xdr:nvSpPr>
        <xdr:cNvPr id="598" name="n_4mainValue【公民館】&#10;有形固定資産減価償却率">
          <a:extLst>
            <a:ext uri="{FF2B5EF4-FFF2-40B4-BE49-F238E27FC236}">
              <a16:creationId xmlns:a16="http://schemas.microsoft.com/office/drawing/2014/main" id="{CCA354CF-383F-4D23-AA08-8011A32AA607}"/>
            </a:ext>
          </a:extLst>
        </xdr:cNvPr>
        <xdr:cNvSpPr txBox="1"/>
      </xdr:nvSpPr>
      <xdr:spPr>
        <a:xfrm>
          <a:off x="12611744"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9" name="正方形/長方形 598">
          <a:extLst>
            <a:ext uri="{FF2B5EF4-FFF2-40B4-BE49-F238E27FC236}">
              <a16:creationId xmlns:a16="http://schemas.microsoft.com/office/drawing/2014/main" id="{969C9A8E-14BA-468D-8CA2-F06B884A7FD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0" name="正方形/長方形 599">
          <a:extLst>
            <a:ext uri="{FF2B5EF4-FFF2-40B4-BE49-F238E27FC236}">
              <a16:creationId xmlns:a16="http://schemas.microsoft.com/office/drawing/2014/main" id="{B0E2AC30-608E-43DD-9F04-E25210F4476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1" name="正方形/長方形 600">
          <a:extLst>
            <a:ext uri="{FF2B5EF4-FFF2-40B4-BE49-F238E27FC236}">
              <a16:creationId xmlns:a16="http://schemas.microsoft.com/office/drawing/2014/main" id="{120CAFE3-89B6-443F-9D22-BFFB494EEB3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2" name="正方形/長方形 601">
          <a:extLst>
            <a:ext uri="{FF2B5EF4-FFF2-40B4-BE49-F238E27FC236}">
              <a16:creationId xmlns:a16="http://schemas.microsoft.com/office/drawing/2014/main" id="{7062E5FC-31A2-4824-94BC-9F3D4FEC79F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3" name="正方形/長方形 602">
          <a:extLst>
            <a:ext uri="{FF2B5EF4-FFF2-40B4-BE49-F238E27FC236}">
              <a16:creationId xmlns:a16="http://schemas.microsoft.com/office/drawing/2014/main" id="{BF64E637-F793-48C3-972E-B4E9C416D10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4" name="正方形/長方形 603">
          <a:extLst>
            <a:ext uri="{FF2B5EF4-FFF2-40B4-BE49-F238E27FC236}">
              <a16:creationId xmlns:a16="http://schemas.microsoft.com/office/drawing/2014/main" id="{6C073871-1436-4A1B-9C02-5DD689665C1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5" name="正方形/長方形 604">
          <a:extLst>
            <a:ext uri="{FF2B5EF4-FFF2-40B4-BE49-F238E27FC236}">
              <a16:creationId xmlns:a16="http://schemas.microsoft.com/office/drawing/2014/main" id="{6908A465-E45A-49AD-9EC4-E7967C625DD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6" name="正方形/長方形 605">
          <a:extLst>
            <a:ext uri="{FF2B5EF4-FFF2-40B4-BE49-F238E27FC236}">
              <a16:creationId xmlns:a16="http://schemas.microsoft.com/office/drawing/2014/main" id="{A4FE9B6F-7936-41E0-942B-13BA848A702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7" name="テキスト ボックス 606">
          <a:extLst>
            <a:ext uri="{FF2B5EF4-FFF2-40B4-BE49-F238E27FC236}">
              <a16:creationId xmlns:a16="http://schemas.microsoft.com/office/drawing/2014/main" id="{E56E7B7B-94A8-4ADB-BB70-A6F8ED4DE1D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8" name="直線コネクタ 607">
          <a:extLst>
            <a:ext uri="{FF2B5EF4-FFF2-40B4-BE49-F238E27FC236}">
              <a16:creationId xmlns:a16="http://schemas.microsoft.com/office/drawing/2014/main" id="{FF4973C1-6437-464E-A901-5C68746B375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9" name="直線コネクタ 608">
          <a:extLst>
            <a:ext uri="{FF2B5EF4-FFF2-40B4-BE49-F238E27FC236}">
              <a16:creationId xmlns:a16="http://schemas.microsoft.com/office/drawing/2014/main" id="{69FDA040-1B56-430D-A0F6-85571C9A7E7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0" name="テキスト ボックス 609">
          <a:extLst>
            <a:ext uri="{FF2B5EF4-FFF2-40B4-BE49-F238E27FC236}">
              <a16:creationId xmlns:a16="http://schemas.microsoft.com/office/drawing/2014/main" id="{0E28B750-2B90-4686-A011-63D827758D3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1" name="直線コネクタ 610">
          <a:extLst>
            <a:ext uri="{FF2B5EF4-FFF2-40B4-BE49-F238E27FC236}">
              <a16:creationId xmlns:a16="http://schemas.microsoft.com/office/drawing/2014/main" id="{7D6A16E1-B489-4BE4-A826-8A8F0680B30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2" name="テキスト ボックス 611">
          <a:extLst>
            <a:ext uri="{FF2B5EF4-FFF2-40B4-BE49-F238E27FC236}">
              <a16:creationId xmlns:a16="http://schemas.microsoft.com/office/drawing/2014/main" id="{38E749B5-8EA0-4806-82C6-0AD8C1C7040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3" name="直線コネクタ 612">
          <a:extLst>
            <a:ext uri="{FF2B5EF4-FFF2-40B4-BE49-F238E27FC236}">
              <a16:creationId xmlns:a16="http://schemas.microsoft.com/office/drawing/2014/main" id="{E21A36F3-5665-4B83-ACE9-7425E776379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4" name="テキスト ボックス 613">
          <a:extLst>
            <a:ext uri="{FF2B5EF4-FFF2-40B4-BE49-F238E27FC236}">
              <a16:creationId xmlns:a16="http://schemas.microsoft.com/office/drawing/2014/main" id="{7BA503E8-2DB4-48E2-B5C4-D6661560B507}"/>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5" name="直線コネクタ 614">
          <a:extLst>
            <a:ext uri="{FF2B5EF4-FFF2-40B4-BE49-F238E27FC236}">
              <a16:creationId xmlns:a16="http://schemas.microsoft.com/office/drawing/2014/main" id="{94FE1D27-67BA-49B8-98BF-DC6EC378290D}"/>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6" name="テキスト ボックス 615">
          <a:extLst>
            <a:ext uri="{FF2B5EF4-FFF2-40B4-BE49-F238E27FC236}">
              <a16:creationId xmlns:a16="http://schemas.microsoft.com/office/drawing/2014/main" id="{AECAA7E7-0B1F-48BD-9FEA-7C45082C643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7" name="直線コネクタ 616">
          <a:extLst>
            <a:ext uri="{FF2B5EF4-FFF2-40B4-BE49-F238E27FC236}">
              <a16:creationId xmlns:a16="http://schemas.microsoft.com/office/drawing/2014/main" id="{0020E907-A8A0-43A2-AB70-B4BF254DC0B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8" name="テキスト ボックス 617">
          <a:extLst>
            <a:ext uri="{FF2B5EF4-FFF2-40B4-BE49-F238E27FC236}">
              <a16:creationId xmlns:a16="http://schemas.microsoft.com/office/drawing/2014/main" id="{3A3E8131-A76F-4D07-9FFB-EB9103FED07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9" name="直線コネクタ 618">
          <a:extLst>
            <a:ext uri="{FF2B5EF4-FFF2-40B4-BE49-F238E27FC236}">
              <a16:creationId xmlns:a16="http://schemas.microsoft.com/office/drawing/2014/main" id="{830F32A2-F14B-49FA-BA83-F0B9DE7AB94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0" name="テキスト ボックス 619">
          <a:extLst>
            <a:ext uri="{FF2B5EF4-FFF2-40B4-BE49-F238E27FC236}">
              <a16:creationId xmlns:a16="http://schemas.microsoft.com/office/drawing/2014/main" id="{C8E903D3-C301-4B77-B6F4-FCDADAB386C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1" name="【公民館】&#10;一人当たり面積グラフ枠">
          <a:extLst>
            <a:ext uri="{FF2B5EF4-FFF2-40B4-BE49-F238E27FC236}">
              <a16:creationId xmlns:a16="http://schemas.microsoft.com/office/drawing/2014/main" id="{23024D34-4FE8-410A-A862-CB6D898FFBF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104139</xdr:rowOff>
    </xdr:from>
    <xdr:to>
      <xdr:col>116</xdr:col>
      <xdr:colOff>62864</xdr:colOff>
      <xdr:row>108</xdr:row>
      <xdr:rowOff>142239</xdr:rowOff>
    </xdr:to>
    <xdr:cxnSp macro="">
      <xdr:nvCxnSpPr>
        <xdr:cNvPr id="622" name="直線コネクタ 621">
          <a:extLst>
            <a:ext uri="{FF2B5EF4-FFF2-40B4-BE49-F238E27FC236}">
              <a16:creationId xmlns:a16="http://schemas.microsoft.com/office/drawing/2014/main" id="{6D2DB2E5-7986-497D-B0C5-75BB821C4B89}"/>
            </a:ext>
          </a:extLst>
        </xdr:cNvPr>
        <xdr:cNvCxnSpPr/>
      </xdr:nvCxnSpPr>
      <xdr:spPr>
        <a:xfrm flipV="1">
          <a:off x="22160864" y="172491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623" name="【公民館】&#10;一人当たり面積最小値テキスト">
          <a:extLst>
            <a:ext uri="{FF2B5EF4-FFF2-40B4-BE49-F238E27FC236}">
              <a16:creationId xmlns:a16="http://schemas.microsoft.com/office/drawing/2014/main" id="{1EAC20F5-6474-4D89-8B7E-716A2E384544}"/>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624" name="直線コネクタ 623">
          <a:extLst>
            <a:ext uri="{FF2B5EF4-FFF2-40B4-BE49-F238E27FC236}">
              <a16:creationId xmlns:a16="http://schemas.microsoft.com/office/drawing/2014/main" id="{64586CA4-9188-4062-9CC2-05CC74A0DC79}"/>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50816</xdr:rowOff>
    </xdr:from>
    <xdr:ext cx="469744" cy="259045"/>
    <xdr:sp macro="" textlink="">
      <xdr:nvSpPr>
        <xdr:cNvPr id="625" name="【公民館】&#10;一人当たり面積最大値テキスト">
          <a:extLst>
            <a:ext uri="{FF2B5EF4-FFF2-40B4-BE49-F238E27FC236}">
              <a16:creationId xmlns:a16="http://schemas.microsoft.com/office/drawing/2014/main" id="{CDFD2012-FAC4-48A3-BBB7-B55077741E97}"/>
            </a:ext>
          </a:extLst>
        </xdr:cNvPr>
        <xdr:cNvSpPr txBox="1"/>
      </xdr:nvSpPr>
      <xdr:spPr>
        <a:xfrm>
          <a:off x="22199600" y="1702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104139</xdr:rowOff>
    </xdr:from>
    <xdr:to>
      <xdr:col>116</xdr:col>
      <xdr:colOff>152400</xdr:colOff>
      <xdr:row>100</xdr:row>
      <xdr:rowOff>104139</xdr:rowOff>
    </xdr:to>
    <xdr:cxnSp macro="">
      <xdr:nvCxnSpPr>
        <xdr:cNvPr id="626" name="直線コネクタ 625">
          <a:extLst>
            <a:ext uri="{FF2B5EF4-FFF2-40B4-BE49-F238E27FC236}">
              <a16:creationId xmlns:a16="http://schemas.microsoft.com/office/drawing/2014/main" id="{A897FAD1-17F7-47A6-8347-F2EE8F8B098E}"/>
            </a:ext>
          </a:extLst>
        </xdr:cNvPr>
        <xdr:cNvCxnSpPr/>
      </xdr:nvCxnSpPr>
      <xdr:spPr>
        <a:xfrm>
          <a:off x="22072600" y="17249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144797</xdr:rowOff>
    </xdr:from>
    <xdr:ext cx="469744" cy="259045"/>
    <xdr:sp macro="" textlink="">
      <xdr:nvSpPr>
        <xdr:cNvPr id="627" name="【公民館】&#10;一人当たり面積平均値テキスト">
          <a:extLst>
            <a:ext uri="{FF2B5EF4-FFF2-40B4-BE49-F238E27FC236}">
              <a16:creationId xmlns:a16="http://schemas.microsoft.com/office/drawing/2014/main" id="{38402D92-E9EF-42CD-9AA3-C53365BF5193}"/>
            </a:ext>
          </a:extLst>
        </xdr:cNvPr>
        <xdr:cNvSpPr txBox="1"/>
      </xdr:nvSpPr>
      <xdr:spPr>
        <a:xfrm>
          <a:off x="22199600" y="1814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121920</xdr:rowOff>
    </xdr:from>
    <xdr:to>
      <xdr:col>116</xdr:col>
      <xdr:colOff>114300</xdr:colOff>
      <xdr:row>107</xdr:row>
      <xdr:rowOff>52070</xdr:rowOff>
    </xdr:to>
    <xdr:sp macro="" textlink="">
      <xdr:nvSpPr>
        <xdr:cNvPr id="628" name="フローチャート: 判断 627">
          <a:extLst>
            <a:ext uri="{FF2B5EF4-FFF2-40B4-BE49-F238E27FC236}">
              <a16:creationId xmlns:a16="http://schemas.microsoft.com/office/drawing/2014/main" id="{BCE3F18A-7A3B-4FC5-B2EE-894B2DD41F18}"/>
            </a:ext>
          </a:extLst>
        </xdr:cNvPr>
        <xdr:cNvSpPr/>
      </xdr:nvSpPr>
      <xdr:spPr>
        <a:xfrm>
          <a:off x="22110700" y="1829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123189</xdr:rowOff>
    </xdr:from>
    <xdr:to>
      <xdr:col>112</xdr:col>
      <xdr:colOff>38100</xdr:colOff>
      <xdr:row>107</xdr:row>
      <xdr:rowOff>53339</xdr:rowOff>
    </xdr:to>
    <xdr:sp macro="" textlink="">
      <xdr:nvSpPr>
        <xdr:cNvPr id="629" name="フローチャート: 判断 628">
          <a:extLst>
            <a:ext uri="{FF2B5EF4-FFF2-40B4-BE49-F238E27FC236}">
              <a16:creationId xmlns:a16="http://schemas.microsoft.com/office/drawing/2014/main" id="{8B1CAF0C-F0FA-444D-AEA4-E64808D1CF24}"/>
            </a:ext>
          </a:extLst>
        </xdr:cNvPr>
        <xdr:cNvSpPr/>
      </xdr:nvSpPr>
      <xdr:spPr>
        <a:xfrm>
          <a:off x="212725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96520</xdr:rowOff>
    </xdr:from>
    <xdr:to>
      <xdr:col>107</xdr:col>
      <xdr:colOff>101600</xdr:colOff>
      <xdr:row>107</xdr:row>
      <xdr:rowOff>26670</xdr:rowOff>
    </xdr:to>
    <xdr:sp macro="" textlink="">
      <xdr:nvSpPr>
        <xdr:cNvPr id="630" name="フローチャート: 判断 629">
          <a:extLst>
            <a:ext uri="{FF2B5EF4-FFF2-40B4-BE49-F238E27FC236}">
              <a16:creationId xmlns:a16="http://schemas.microsoft.com/office/drawing/2014/main" id="{65C2A6CB-801E-459D-A139-34B63F31920F}"/>
            </a:ext>
          </a:extLst>
        </xdr:cNvPr>
        <xdr:cNvSpPr/>
      </xdr:nvSpPr>
      <xdr:spPr>
        <a:xfrm>
          <a:off x="20383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106680</xdr:rowOff>
    </xdr:from>
    <xdr:to>
      <xdr:col>102</xdr:col>
      <xdr:colOff>165100</xdr:colOff>
      <xdr:row>107</xdr:row>
      <xdr:rowOff>36830</xdr:rowOff>
    </xdr:to>
    <xdr:sp macro="" textlink="">
      <xdr:nvSpPr>
        <xdr:cNvPr id="631" name="フローチャート: 判断 630">
          <a:extLst>
            <a:ext uri="{FF2B5EF4-FFF2-40B4-BE49-F238E27FC236}">
              <a16:creationId xmlns:a16="http://schemas.microsoft.com/office/drawing/2014/main" id="{F9F83736-B2A1-48D0-A4E6-ED9CB8A83619}"/>
            </a:ext>
          </a:extLst>
        </xdr:cNvPr>
        <xdr:cNvSpPr/>
      </xdr:nvSpPr>
      <xdr:spPr>
        <a:xfrm>
          <a:off x="19494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143511</xdr:rowOff>
    </xdr:from>
    <xdr:to>
      <xdr:col>98</xdr:col>
      <xdr:colOff>38100</xdr:colOff>
      <xdr:row>107</xdr:row>
      <xdr:rowOff>73661</xdr:rowOff>
    </xdr:to>
    <xdr:sp macro="" textlink="">
      <xdr:nvSpPr>
        <xdr:cNvPr id="632" name="フローチャート: 判断 631">
          <a:extLst>
            <a:ext uri="{FF2B5EF4-FFF2-40B4-BE49-F238E27FC236}">
              <a16:creationId xmlns:a16="http://schemas.microsoft.com/office/drawing/2014/main" id="{0B798726-1ECC-4D4C-99D5-F95F8BD4F6D0}"/>
            </a:ext>
          </a:extLst>
        </xdr:cNvPr>
        <xdr:cNvSpPr/>
      </xdr:nvSpPr>
      <xdr:spPr>
        <a:xfrm>
          <a:off x="18605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E4688E2D-B1F5-47D3-8819-F62810FBC3C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60D74DD6-67AF-444D-BB3E-6829DC789AB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E3B45EA0-4A0E-4CC9-841C-E0DEEEE416E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85E9DEB8-A663-439B-9ABC-1B9EC6EA114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A40F9293-8036-465E-848D-5D35D953B32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91439</xdr:rowOff>
    </xdr:from>
    <xdr:to>
      <xdr:col>116</xdr:col>
      <xdr:colOff>114300</xdr:colOff>
      <xdr:row>109</xdr:row>
      <xdr:rowOff>21589</xdr:rowOff>
    </xdr:to>
    <xdr:sp macro="" textlink="">
      <xdr:nvSpPr>
        <xdr:cNvPr id="638" name="楕円 637">
          <a:extLst>
            <a:ext uri="{FF2B5EF4-FFF2-40B4-BE49-F238E27FC236}">
              <a16:creationId xmlns:a16="http://schemas.microsoft.com/office/drawing/2014/main" id="{8B696136-35B4-4E74-B845-B022DD8EAFA6}"/>
            </a:ext>
          </a:extLst>
        </xdr:cNvPr>
        <xdr:cNvSpPr/>
      </xdr:nvSpPr>
      <xdr:spPr>
        <a:xfrm>
          <a:off x="22110700" y="1860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6366</xdr:rowOff>
    </xdr:from>
    <xdr:ext cx="469744" cy="259045"/>
    <xdr:sp macro="" textlink="">
      <xdr:nvSpPr>
        <xdr:cNvPr id="639" name="【公民館】&#10;一人当たり面積該当値テキスト">
          <a:extLst>
            <a:ext uri="{FF2B5EF4-FFF2-40B4-BE49-F238E27FC236}">
              <a16:creationId xmlns:a16="http://schemas.microsoft.com/office/drawing/2014/main" id="{86B0A991-9E13-4104-9ED1-33A4C39CA3B5}"/>
            </a:ext>
          </a:extLst>
        </xdr:cNvPr>
        <xdr:cNvSpPr txBox="1"/>
      </xdr:nvSpPr>
      <xdr:spPr>
        <a:xfrm>
          <a:off x="22199600" y="185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91439</xdr:rowOff>
    </xdr:from>
    <xdr:to>
      <xdr:col>112</xdr:col>
      <xdr:colOff>38100</xdr:colOff>
      <xdr:row>109</xdr:row>
      <xdr:rowOff>21589</xdr:rowOff>
    </xdr:to>
    <xdr:sp macro="" textlink="">
      <xdr:nvSpPr>
        <xdr:cNvPr id="640" name="楕円 639">
          <a:extLst>
            <a:ext uri="{FF2B5EF4-FFF2-40B4-BE49-F238E27FC236}">
              <a16:creationId xmlns:a16="http://schemas.microsoft.com/office/drawing/2014/main" id="{1BAEA422-15C2-419E-BCFC-7432A09263D3}"/>
            </a:ext>
          </a:extLst>
        </xdr:cNvPr>
        <xdr:cNvSpPr/>
      </xdr:nvSpPr>
      <xdr:spPr>
        <a:xfrm>
          <a:off x="21272500" y="1860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142239</xdr:rowOff>
    </xdr:from>
    <xdr:to>
      <xdr:col>116</xdr:col>
      <xdr:colOff>63500</xdr:colOff>
      <xdr:row>108</xdr:row>
      <xdr:rowOff>142239</xdr:rowOff>
    </xdr:to>
    <xdr:cxnSp macro="">
      <xdr:nvCxnSpPr>
        <xdr:cNvPr id="641" name="直線コネクタ 640">
          <a:extLst>
            <a:ext uri="{FF2B5EF4-FFF2-40B4-BE49-F238E27FC236}">
              <a16:creationId xmlns:a16="http://schemas.microsoft.com/office/drawing/2014/main" id="{E088B83E-109C-4DB4-821C-E4E20E27D468}"/>
            </a:ext>
          </a:extLst>
        </xdr:cNvPr>
        <xdr:cNvCxnSpPr/>
      </xdr:nvCxnSpPr>
      <xdr:spPr>
        <a:xfrm>
          <a:off x="21323300" y="186588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91439</xdr:rowOff>
    </xdr:from>
    <xdr:to>
      <xdr:col>107</xdr:col>
      <xdr:colOff>101600</xdr:colOff>
      <xdr:row>109</xdr:row>
      <xdr:rowOff>21589</xdr:rowOff>
    </xdr:to>
    <xdr:sp macro="" textlink="">
      <xdr:nvSpPr>
        <xdr:cNvPr id="642" name="楕円 641">
          <a:extLst>
            <a:ext uri="{FF2B5EF4-FFF2-40B4-BE49-F238E27FC236}">
              <a16:creationId xmlns:a16="http://schemas.microsoft.com/office/drawing/2014/main" id="{E60512FF-3824-4E5E-9D55-10F1155F7DF6}"/>
            </a:ext>
          </a:extLst>
        </xdr:cNvPr>
        <xdr:cNvSpPr/>
      </xdr:nvSpPr>
      <xdr:spPr>
        <a:xfrm>
          <a:off x="20383500" y="1860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142239</xdr:rowOff>
    </xdr:from>
    <xdr:to>
      <xdr:col>111</xdr:col>
      <xdr:colOff>177800</xdr:colOff>
      <xdr:row>108</xdr:row>
      <xdr:rowOff>142239</xdr:rowOff>
    </xdr:to>
    <xdr:cxnSp macro="">
      <xdr:nvCxnSpPr>
        <xdr:cNvPr id="643" name="直線コネクタ 642">
          <a:extLst>
            <a:ext uri="{FF2B5EF4-FFF2-40B4-BE49-F238E27FC236}">
              <a16:creationId xmlns:a16="http://schemas.microsoft.com/office/drawing/2014/main" id="{0AE5F1F5-D255-46E2-9456-60840E224496}"/>
            </a:ext>
          </a:extLst>
        </xdr:cNvPr>
        <xdr:cNvCxnSpPr/>
      </xdr:nvCxnSpPr>
      <xdr:spPr>
        <a:xfrm>
          <a:off x="20434300" y="1865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91439</xdr:rowOff>
    </xdr:from>
    <xdr:to>
      <xdr:col>102</xdr:col>
      <xdr:colOff>165100</xdr:colOff>
      <xdr:row>109</xdr:row>
      <xdr:rowOff>21589</xdr:rowOff>
    </xdr:to>
    <xdr:sp macro="" textlink="">
      <xdr:nvSpPr>
        <xdr:cNvPr id="644" name="楕円 643">
          <a:extLst>
            <a:ext uri="{FF2B5EF4-FFF2-40B4-BE49-F238E27FC236}">
              <a16:creationId xmlns:a16="http://schemas.microsoft.com/office/drawing/2014/main" id="{3D46F5A5-9CDB-4C86-A43E-0AF46CDBDEF7}"/>
            </a:ext>
          </a:extLst>
        </xdr:cNvPr>
        <xdr:cNvSpPr/>
      </xdr:nvSpPr>
      <xdr:spPr>
        <a:xfrm>
          <a:off x="19494500" y="1860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142239</xdr:rowOff>
    </xdr:from>
    <xdr:to>
      <xdr:col>107</xdr:col>
      <xdr:colOff>50800</xdr:colOff>
      <xdr:row>108</xdr:row>
      <xdr:rowOff>142239</xdr:rowOff>
    </xdr:to>
    <xdr:cxnSp macro="">
      <xdr:nvCxnSpPr>
        <xdr:cNvPr id="645" name="直線コネクタ 644">
          <a:extLst>
            <a:ext uri="{FF2B5EF4-FFF2-40B4-BE49-F238E27FC236}">
              <a16:creationId xmlns:a16="http://schemas.microsoft.com/office/drawing/2014/main" id="{CD4D6D91-8FC6-4DFF-8783-DB128D554AD9}"/>
            </a:ext>
          </a:extLst>
        </xdr:cNvPr>
        <xdr:cNvCxnSpPr/>
      </xdr:nvCxnSpPr>
      <xdr:spPr>
        <a:xfrm>
          <a:off x="19545300" y="1865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91439</xdr:rowOff>
    </xdr:from>
    <xdr:to>
      <xdr:col>98</xdr:col>
      <xdr:colOff>38100</xdr:colOff>
      <xdr:row>109</xdr:row>
      <xdr:rowOff>21589</xdr:rowOff>
    </xdr:to>
    <xdr:sp macro="" textlink="">
      <xdr:nvSpPr>
        <xdr:cNvPr id="646" name="楕円 645">
          <a:extLst>
            <a:ext uri="{FF2B5EF4-FFF2-40B4-BE49-F238E27FC236}">
              <a16:creationId xmlns:a16="http://schemas.microsoft.com/office/drawing/2014/main" id="{C9E54E8D-A095-4BCA-B4F5-4D271E1B9766}"/>
            </a:ext>
          </a:extLst>
        </xdr:cNvPr>
        <xdr:cNvSpPr/>
      </xdr:nvSpPr>
      <xdr:spPr>
        <a:xfrm>
          <a:off x="18605500" y="1860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142239</xdr:rowOff>
    </xdr:from>
    <xdr:to>
      <xdr:col>102</xdr:col>
      <xdr:colOff>114300</xdr:colOff>
      <xdr:row>108</xdr:row>
      <xdr:rowOff>142239</xdr:rowOff>
    </xdr:to>
    <xdr:cxnSp macro="">
      <xdr:nvCxnSpPr>
        <xdr:cNvPr id="647" name="直線コネクタ 646">
          <a:extLst>
            <a:ext uri="{FF2B5EF4-FFF2-40B4-BE49-F238E27FC236}">
              <a16:creationId xmlns:a16="http://schemas.microsoft.com/office/drawing/2014/main" id="{A2DB029F-EA80-4149-A55D-09CB3270B249}"/>
            </a:ext>
          </a:extLst>
        </xdr:cNvPr>
        <xdr:cNvCxnSpPr/>
      </xdr:nvCxnSpPr>
      <xdr:spPr>
        <a:xfrm>
          <a:off x="18656300" y="1865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69866</xdr:rowOff>
    </xdr:from>
    <xdr:ext cx="469744" cy="259045"/>
    <xdr:sp macro="" textlink="">
      <xdr:nvSpPr>
        <xdr:cNvPr id="648" name="n_1aveValue【公民館】&#10;一人当たり面積">
          <a:extLst>
            <a:ext uri="{FF2B5EF4-FFF2-40B4-BE49-F238E27FC236}">
              <a16:creationId xmlns:a16="http://schemas.microsoft.com/office/drawing/2014/main" id="{AD095EE3-2514-4885-9051-B67AFB36FBCF}"/>
            </a:ext>
          </a:extLst>
        </xdr:cNvPr>
        <xdr:cNvSpPr txBox="1"/>
      </xdr:nvSpPr>
      <xdr:spPr>
        <a:xfrm>
          <a:off x="21075727" y="1807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43197</xdr:rowOff>
    </xdr:from>
    <xdr:ext cx="469744" cy="259045"/>
    <xdr:sp macro="" textlink="">
      <xdr:nvSpPr>
        <xdr:cNvPr id="649" name="n_2aveValue【公民館】&#10;一人当たり面積">
          <a:extLst>
            <a:ext uri="{FF2B5EF4-FFF2-40B4-BE49-F238E27FC236}">
              <a16:creationId xmlns:a16="http://schemas.microsoft.com/office/drawing/2014/main" id="{2A56901A-F3AC-41E5-B0DE-DA229003FA7C}"/>
            </a:ext>
          </a:extLst>
        </xdr:cNvPr>
        <xdr:cNvSpPr txBox="1"/>
      </xdr:nvSpPr>
      <xdr:spPr>
        <a:xfrm>
          <a:off x="20199427" y="1804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53357</xdr:rowOff>
    </xdr:from>
    <xdr:ext cx="469744" cy="259045"/>
    <xdr:sp macro="" textlink="">
      <xdr:nvSpPr>
        <xdr:cNvPr id="650" name="n_3aveValue【公民館】&#10;一人当たり面積">
          <a:extLst>
            <a:ext uri="{FF2B5EF4-FFF2-40B4-BE49-F238E27FC236}">
              <a16:creationId xmlns:a16="http://schemas.microsoft.com/office/drawing/2014/main" id="{BF48BB3E-61A7-4B4B-B3EB-976C0E41EC2C}"/>
            </a:ext>
          </a:extLst>
        </xdr:cNvPr>
        <xdr:cNvSpPr txBox="1"/>
      </xdr:nvSpPr>
      <xdr:spPr>
        <a:xfrm>
          <a:off x="193104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90188</xdr:rowOff>
    </xdr:from>
    <xdr:ext cx="469744" cy="259045"/>
    <xdr:sp macro="" textlink="">
      <xdr:nvSpPr>
        <xdr:cNvPr id="651" name="n_4aveValue【公民館】&#10;一人当たり面積">
          <a:extLst>
            <a:ext uri="{FF2B5EF4-FFF2-40B4-BE49-F238E27FC236}">
              <a16:creationId xmlns:a16="http://schemas.microsoft.com/office/drawing/2014/main" id="{C15082D4-1669-4D22-A4C1-E49A26807000}"/>
            </a:ext>
          </a:extLst>
        </xdr:cNvPr>
        <xdr:cNvSpPr txBox="1"/>
      </xdr:nvSpPr>
      <xdr:spPr>
        <a:xfrm>
          <a:off x="18421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12716</xdr:rowOff>
    </xdr:from>
    <xdr:ext cx="469744" cy="259045"/>
    <xdr:sp macro="" textlink="">
      <xdr:nvSpPr>
        <xdr:cNvPr id="652" name="n_1mainValue【公民館】&#10;一人当たり面積">
          <a:extLst>
            <a:ext uri="{FF2B5EF4-FFF2-40B4-BE49-F238E27FC236}">
              <a16:creationId xmlns:a16="http://schemas.microsoft.com/office/drawing/2014/main" id="{64DF134D-54DE-4203-A024-E07A8B645C23}"/>
            </a:ext>
          </a:extLst>
        </xdr:cNvPr>
        <xdr:cNvSpPr txBox="1"/>
      </xdr:nvSpPr>
      <xdr:spPr>
        <a:xfrm>
          <a:off x="21075727" y="1870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12716</xdr:rowOff>
    </xdr:from>
    <xdr:ext cx="469744" cy="259045"/>
    <xdr:sp macro="" textlink="">
      <xdr:nvSpPr>
        <xdr:cNvPr id="653" name="n_2mainValue【公民館】&#10;一人当たり面積">
          <a:extLst>
            <a:ext uri="{FF2B5EF4-FFF2-40B4-BE49-F238E27FC236}">
              <a16:creationId xmlns:a16="http://schemas.microsoft.com/office/drawing/2014/main" id="{8AC50A57-1FD7-4FC8-8D8A-0DBD2EE71C9E}"/>
            </a:ext>
          </a:extLst>
        </xdr:cNvPr>
        <xdr:cNvSpPr txBox="1"/>
      </xdr:nvSpPr>
      <xdr:spPr>
        <a:xfrm>
          <a:off x="20199427" y="1870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12716</xdr:rowOff>
    </xdr:from>
    <xdr:ext cx="469744" cy="259045"/>
    <xdr:sp macro="" textlink="">
      <xdr:nvSpPr>
        <xdr:cNvPr id="654" name="n_3mainValue【公民館】&#10;一人当たり面積">
          <a:extLst>
            <a:ext uri="{FF2B5EF4-FFF2-40B4-BE49-F238E27FC236}">
              <a16:creationId xmlns:a16="http://schemas.microsoft.com/office/drawing/2014/main" id="{7684FF12-491E-483A-897E-1CF9789A7868}"/>
            </a:ext>
          </a:extLst>
        </xdr:cNvPr>
        <xdr:cNvSpPr txBox="1"/>
      </xdr:nvSpPr>
      <xdr:spPr>
        <a:xfrm>
          <a:off x="19310427" y="1870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12716</xdr:rowOff>
    </xdr:from>
    <xdr:ext cx="469744" cy="259045"/>
    <xdr:sp macro="" textlink="">
      <xdr:nvSpPr>
        <xdr:cNvPr id="655" name="n_4mainValue【公民館】&#10;一人当たり面積">
          <a:extLst>
            <a:ext uri="{FF2B5EF4-FFF2-40B4-BE49-F238E27FC236}">
              <a16:creationId xmlns:a16="http://schemas.microsoft.com/office/drawing/2014/main" id="{516C0718-D5D3-405C-A50A-AFE2E90565AE}"/>
            </a:ext>
          </a:extLst>
        </xdr:cNvPr>
        <xdr:cNvSpPr txBox="1"/>
      </xdr:nvSpPr>
      <xdr:spPr>
        <a:xfrm>
          <a:off x="18421427" y="1870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a:extLst>
            <a:ext uri="{FF2B5EF4-FFF2-40B4-BE49-F238E27FC236}">
              <a16:creationId xmlns:a16="http://schemas.microsoft.com/office/drawing/2014/main" id="{D9D7DFB9-1ABC-4B57-A7E4-D6E45DC2399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a:extLst>
            <a:ext uri="{FF2B5EF4-FFF2-40B4-BE49-F238E27FC236}">
              <a16:creationId xmlns:a16="http://schemas.microsoft.com/office/drawing/2014/main" id="{A0EB87F1-125C-47EE-895A-0AF52826D13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a:extLst>
            <a:ext uri="{FF2B5EF4-FFF2-40B4-BE49-F238E27FC236}">
              <a16:creationId xmlns:a16="http://schemas.microsoft.com/office/drawing/2014/main" id="{49B28ED8-9296-49C2-AF96-89059C5DAB3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の有形固定資産減価償却率が類似団体と比較して低い状況にあるのは、道路資産の多くが取得原価不明で１円計上していることが大きく影響していると考えられる。その他、橋りょう、保育所、学校施設については、類似団体と比較しても老朽化が進んでいる。</a:t>
          </a: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育所は早くから民営化を実施し、一人当たり面積は類似団体と比較して低くなっている。また、学校施設についても、複式学級等の学校はなく、一人あたり面積は類似団体と比較して低くなっている。引き続き、公共施設等総合管理計画及び個別施設計画に基づき老朽化対策をおこなっていくが、子ども数の減少予測など、中長期的な視点で取り組んで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F52F317-8C4B-4C32-A5EB-0A21B5307C9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F7D2A50-FDFF-47E7-BB33-32ED151C26B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A4E1B43-64B8-4EDE-8D7D-13D32833F7A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FA6A185-E74F-41AF-BBD3-8CDFE55EAEC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3795D27-C5E2-458D-A9C4-A1F2237091E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925EE66-AA69-4A51-BC83-C79C794FF2D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A8B2B0D-06B9-4784-94E7-4DF3137EA8D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6FA1C7A-81F3-4A8A-B014-EE642A4B631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89913FC-C913-4DF6-8EE5-1E13008519F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A5A068E-1966-47ED-B424-A37AD599D23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13,995
13,859
18.44
7,521,875
6,913,338
514,109
3,653,267
4,785,422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B0DF63F-C4B6-4605-8003-2DAC4FA3F40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B6A715F-1DC1-4A05-B9A4-D8F3215B05E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A21898E-5D29-41E3-BB9F-A949F66B961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332D9E0-D3DE-4228-AE55-A7E011B5E3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B554462-42F5-46C0-A6C3-26F197A4A8E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B62B63C-631B-4632-A14C-A2CDA0920C9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2699AB3-4588-4C23-A7D0-C2A7563FD7C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0C8A740-4A4A-4C1E-9FDD-B7468300CBE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E167F13-B7E3-4089-B8EE-3F2DABE126F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E929D00-4D3A-43E6-952C-1E89A0D8CB0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43AF78E-23C7-489C-BF63-5AE3428D6BD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FF66E85-2575-4E16-AEB8-3ED7C095C1C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3DADACE-4378-45A8-9C89-B948DF12329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4C45A8F-B533-4C16-B8AC-09C4F852CAD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58B5FB0-CC48-4D04-A41A-3D11A41A6B7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C212AC3-DC74-41FC-B35D-887615872BF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84D71F9-F553-4A47-9F2D-B844284DE14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AFF9D17-B1E1-4179-900F-369F0CCE5E3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E8AE837-B641-4540-B081-EE8440E49A4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A05166F-9874-45B7-AB89-5C12E9274EC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A8B44AD-CB31-4AD6-B1C3-1F207774418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E882CD8-4A25-4226-A673-445470E6292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C660433-470D-4D34-9086-61CDD3D44B0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C7192CE-19DA-43C8-B189-89AA42F3F0C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F363371-CDD2-4CB2-BA07-BD23EB8F755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DAB41D9-FA1E-461C-A62D-2C97CA6313A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DC21237-3069-4C44-B728-D17CCF87ECF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36661FC-A42C-47CB-BB8D-02A045CA26E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3D1151F-9986-4193-A254-61E1143B4D6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5FCFE0D-6813-42ED-8A53-0F12E30C8E7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D37DC5C-D74A-4CF8-8878-1C8D90D42E9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1D49E3F-3AEF-45F2-A6FA-46FAF98595E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BA4A452-4E0F-4663-8F74-543D27A1157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4B75FC6B-8F1E-42CD-9339-589F12318936}"/>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8908F4C6-F733-457C-AAAC-E208AA85EC3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2B001AF-E2B9-4D75-A646-7F427B3CBA5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4DD55623-40A1-478B-ABC9-E62435874C45}"/>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86C04681-1ECB-43E4-9B53-FEF5EA69CE7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F2AFB8EE-D4F9-416D-9863-7476EE6BA0C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5888F048-ACCC-4ADE-AC7A-5018B4F1C4D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CE603FFF-FC1D-4630-8B95-08914A6CC0D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9E075216-442D-4528-97BF-4E3D39C10E4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19C561C5-CB84-4442-8766-AD72BE56B4D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EFA89F93-EE71-41B0-8188-40CD43AE977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9082AA05-B675-430E-99AD-89EC00736FE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297B8DD2-ACB1-4482-889B-FFAF32D1114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53340</xdr:rowOff>
    </xdr:to>
    <xdr:cxnSp macro="">
      <xdr:nvCxnSpPr>
        <xdr:cNvPr id="58" name="直線コネクタ 57">
          <a:extLst>
            <a:ext uri="{FF2B5EF4-FFF2-40B4-BE49-F238E27FC236}">
              <a16:creationId xmlns:a16="http://schemas.microsoft.com/office/drawing/2014/main" id="{F8C4523B-21F7-42B5-9D05-C955938293DF}"/>
            </a:ext>
          </a:extLst>
        </xdr:cNvPr>
        <xdr:cNvCxnSpPr/>
      </xdr:nvCxnSpPr>
      <xdr:spPr>
        <a:xfrm flipV="1">
          <a:off x="4634865" y="56769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57167</xdr:rowOff>
    </xdr:from>
    <xdr:ext cx="405111" cy="259045"/>
    <xdr:sp macro="" textlink="">
      <xdr:nvSpPr>
        <xdr:cNvPr id="59" name="【図書館】&#10;有形固定資産減価償却率最小値テキスト">
          <a:extLst>
            <a:ext uri="{FF2B5EF4-FFF2-40B4-BE49-F238E27FC236}">
              <a16:creationId xmlns:a16="http://schemas.microsoft.com/office/drawing/2014/main" id="{492BC63E-D63F-4F76-8484-BB4B2E4B28CF}"/>
            </a:ext>
          </a:extLst>
        </xdr:cNvPr>
        <xdr:cNvSpPr txBox="1"/>
      </xdr:nvSpPr>
      <xdr:spPr>
        <a:xfrm>
          <a:off x="4673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53340</xdr:rowOff>
    </xdr:from>
    <xdr:to>
      <xdr:col>24</xdr:col>
      <xdr:colOff>152400</xdr:colOff>
      <xdr:row>42</xdr:row>
      <xdr:rowOff>53340</xdr:rowOff>
    </xdr:to>
    <xdr:cxnSp macro="">
      <xdr:nvCxnSpPr>
        <xdr:cNvPr id="60" name="直線コネクタ 59">
          <a:extLst>
            <a:ext uri="{FF2B5EF4-FFF2-40B4-BE49-F238E27FC236}">
              <a16:creationId xmlns:a16="http://schemas.microsoft.com/office/drawing/2014/main" id="{A47967F2-396D-42FA-981C-823B9059D4BB}"/>
            </a:ext>
          </a:extLst>
        </xdr:cNvPr>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5CCBC37D-6F22-4833-88C7-3C487277738B}"/>
            </a:ext>
          </a:extLst>
        </xdr:cNvPr>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7B1EF12A-04BE-45BA-8302-C08C617FBD89}"/>
            </a:ext>
          </a:extLst>
        </xdr:cNvPr>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158949</xdr:rowOff>
    </xdr:from>
    <xdr:ext cx="405111" cy="259045"/>
    <xdr:sp macro="" textlink="">
      <xdr:nvSpPr>
        <xdr:cNvPr id="63" name="【図書館】&#10;有形固定資産減価償却率平均値テキスト">
          <a:extLst>
            <a:ext uri="{FF2B5EF4-FFF2-40B4-BE49-F238E27FC236}">
              <a16:creationId xmlns:a16="http://schemas.microsoft.com/office/drawing/2014/main" id="{7B272C57-E679-40C1-8772-B350E284583B}"/>
            </a:ext>
          </a:extLst>
        </xdr:cNvPr>
        <xdr:cNvSpPr txBox="1"/>
      </xdr:nvSpPr>
      <xdr:spPr>
        <a:xfrm>
          <a:off x="4673600" y="6331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a:extLst>
            <a:ext uri="{FF2B5EF4-FFF2-40B4-BE49-F238E27FC236}">
              <a16:creationId xmlns:a16="http://schemas.microsoft.com/office/drawing/2014/main" id="{D1ECF456-D355-4341-B57F-CD82D3FC12AF}"/>
            </a:ext>
          </a:extLst>
        </xdr:cNvPr>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a:extLst>
            <a:ext uri="{FF2B5EF4-FFF2-40B4-BE49-F238E27FC236}">
              <a16:creationId xmlns:a16="http://schemas.microsoft.com/office/drawing/2014/main" id="{FECED99C-6096-4825-9EFE-9BC36170EE61}"/>
            </a:ext>
          </a:extLst>
        </xdr:cNvPr>
        <xdr:cNvSpPr/>
      </xdr:nvSpPr>
      <xdr:spPr>
        <a:xfrm>
          <a:off x="3746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6" name="フローチャート: 判断 65">
          <a:extLst>
            <a:ext uri="{FF2B5EF4-FFF2-40B4-BE49-F238E27FC236}">
              <a16:creationId xmlns:a16="http://schemas.microsoft.com/office/drawing/2014/main" id="{463AB8B2-EBC5-48B1-BFE0-9236D8BFCC3D}"/>
            </a:ext>
          </a:extLst>
        </xdr:cNvPr>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2540</xdr:rowOff>
    </xdr:from>
    <xdr:to>
      <xdr:col>10</xdr:col>
      <xdr:colOff>165100</xdr:colOff>
      <xdr:row>37</xdr:row>
      <xdr:rowOff>104140</xdr:rowOff>
    </xdr:to>
    <xdr:sp macro="" textlink="">
      <xdr:nvSpPr>
        <xdr:cNvPr id="67" name="フローチャート: 判断 66">
          <a:extLst>
            <a:ext uri="{FF2B5EF4-FFF2-40B4-BE49-F238E27FC236}">
              <a16:creationId xmlns:a16="http://schemas.microsoft.com/office/drawing/2014/main" id="{6CB240DB-FA79-41E8-8FCE-128D301F8678}"/>
            </a:ext>
          </a:extLst>
        </xdr:cNvPr>
        <xdr:cNvSpPr/>
      </xdr:nvSpPr>
      <xdr:spPr>
        <a:xfrm>
          <a:off x="1968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142966</xdr:rowOff>
    </xdr:from>
    <xdr:to>
      <xdr:col>6</xdr:col>
      <xdr:colOff>38100</xdr:colOff>
      <xdr:row>37</xdr:row>
      <xdr:rowOff>73116</xdr:rowOff>
    </xdr:to>
    <xdr:sp macro="" textlink="">
      <xdr:nvSpPr>
        <xdr:cNvPr id="68" name="フローチャート: 判断 67">
          <a:extLst>
            <a:ext uri="{FF2B5EF4-FFF2-40B4-BE49-F238E27FC236}">
              <a16:creationId xmlns:a16="http://schemas.microsoft.com/office/drawing/2014/main" id="{98056CF4-3B74-477F-BB1E-CFB67C7474BE}"/>
            </a:ext>
          </a:extLst>
        </xdr:cNvPr>
        <xdr:cNvSpPr/>
      </xdr:nvSpPr>
      <xdr:spPr>
        <a:xfrm>
          <a:off x="1079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951547A-3E54-41AA-973E-1AB0C543DE4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79743DF-85ED-40DC-B4AC-0C5DB91877F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9934BA5-A346-4A71-93B6-DAB9B8E1EB1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B5F7AC3-D503-40F7-B2DB-FD439D0822B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4E868A77-A645-4BCE-A769-5C92E96733E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907</xdr:rowOff>
    </xdr:from>
    <xdr:to>
      <xdr:col>24</xdr:col>
      <xdr:colOff>114300</xdr:colOff>
      <xdr:row>35</xdr:row>
      <xdr:rowOff>102507</xdr:rowOff>
    </xdr:to>
    <xdr:sp macro="" textlink="">
      <xdr:nvSpPr>
        <xdr:cNvPr id="74" name="楕円 73">
          <a:extLst>
            <a:ext uri="{FF2B5EF4-FFF2-40B4-BE49-F238E27FC236}">
              <a16:creationId xmlns:a16="http://schemas.microsoft.com/office/drawing/2014/main" id="{49A77BBE-903E-40F2-AD0B-2AF304C53C68}"/>
            </a:ext>
          </a:extLst>
        </xdr:cNvPr>
        <xdr:cNvSpPr/>
      </xdr:nvSpPr>
      <xdr:spPr>
        <a:xfrm>
          <a:off x="45847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23784</xdr:rowOff>
    </xdr:from>
    <xdr:ext cx="405111" cy="259045"/>
    <xdr:sp macro="" textlink="">
      <xdr:nvSpPr>
        <xdr:cNvPr id="75" name="【図書館】&#10;有形固定資産減価償却率該当値テキスト">
          <a:extLst>
            <a:ext uri="{FF2B5EF4-FFF2-40B4-BE49-F238E27FC236}">
              <a16:creationId xmlns:a16="http://schemas.microsoft.com/office/drawing/2014/main" id="{522C7B72-726D-4AB6-964A-AA7FB7E919BD}"/>
            </a:ext>
          </a:extLst>
        </xdr:cNvPr>
        <xdr:cNvSpPr txBox="1"/>
      </xdr:nvSpPr>
      <xdr:spPr>
        <a:xfrm>
          <a:off x="4673600" y="585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139700</xdr:rowOff>
    </xdr:from>
    <xdr:to>
      <xdr:col>20</xdr:col>
      <xdr:colOff>38100</xdr:colOff>
      <xdr:row>35</xdr:row>
      <xdr:rowOff>69850</xdr:rowOff>
    </xdr:to>
    <xdr:sp macro="" textlink="">
      <xdr:nvSpPr>
        <xdr:cNvPr id="76" name="楕円 75">
          <a:extLst>
            <a:ext uri="{FF2B5EF4-FFF2-40B4-BE49-F238E27FC236}">
              <a16:creationId xmlns:a16="http://schemas.microsoft.com/office/drawing/2014/main" id="{A73D8F9E-1CC9-48A8-BA6B-EED609BB7EC2}"/>
            </a:ext>
          </a:extLst>
        </xdr:cNvPr>
        <xdr:cNvSpPr/>
      </xdr:nvSpPr>
      <xdr:spPr>
        <a:xfrm>
          <a:off x="3746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19050</xdr:rowOff>
    </xdr:from>
    <xdr:to>
      <xdr:col>24</xdr:col>
      <xdr:colOff>63500</xdr:colOff>
      <xdr:row>35</xdr:row>
      <xdr:rowOff>51707</xdr:rowOff>
    </xdr:to>
    <xdr:cxnSp macro="">
      <xdr:nvCxnSpPr>
        <xdr:cNvPr id="77" name="直線コネクタ 76">
          <a:extLst>
            <a:ext uri="{FF2B5EF4-FFF2-40B4-BE49-F238E27FC236}">
              <a16:creationId xmlns:a16="http://schemas.microsoft.com/office/drawing/2014/main" id="{366E9F54-E9F8-4D0D-8BC0-61F3DC5A5089}"/>
            </a:ext>
          </a:extLst>
        </xdr:cNvPr>
        <xdr:cNvCxnSpPr/>
      </xdr:nvCxnSpPr>
      <xdr:spPr>
        <a:xfrm>
          <a:off x="3797300" y="60198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107043</xdr:rowOff>
    </xdr:from>
    <xdr:to>
      <xdr:col>15</xdr:col>
      <xdr:colOff>101600</xdr:colOff>
      <xdr:row>35</xdr:row>
      <xdr:rowOff>37193</xdr:rowOff>
    </xdr:to>
    <xdr:sp macro="" textlink="">
      <xdr:nvSpPr>
        <xdr:cNvPr id="78" name="楕円 77">
          <a:extLst>
            <a:ext uri="{FF2B5EF4-FFF2-40B4-BE49-F238E27FC236}">
              <a16:creationId xmlns:a16="http://schemas.microsoft.com/office/drawing/2014/main" id="{17E98D25-FDF0-44FA-893B-A54EDE1E9F69}"/>
            </a:ext>
          </a:extLst>
        </xdr:cNvPr>
        <xdr:cNvSpPr/>
      </xdr:nvSpPr>
      <xdr:spPr>
        <a:xfrm>
          <a:off x="2857500" y="593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157843</xdr:rowOff>
    </xdr:from>
    <xdr:to>
      <xdr:col>19</xdr:col>
      <xdr:colOff>177800</xdr:colOff>
      <xdr:row>35</xdr:row>
      <xdr:rowOff>19050</xdr:rowOff>
    </xdr:to>
    <xdr:cxnSp macro="">
      <xdr:nvCxnSpPr>
        <xdr:cNvPr id="79" name="直線コネクタ 78">
          <a:extLst>
            <a:ext uri="{FF2B5EF4-FFF2-40B4-BE49-F238E27FC236}">
              <a16:creationId xmlns:a16="http://schemas.microsoft.com/office/drawing/2014/main" id="{879CDF80-633A-4351-9B54-563A2410A3C0}"/>
            </a:ext>
          </a:extLst>
        </xdr:cNvPr>
        <xdr:cNvCxnSpPr/>
      </xdr:nvCxnSpPr>
      <xdr:spPr>
        <a:xfrm>
          <a:off x="2908300" y="59871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74386</xdr:rowOff>
    </xdr:from>
    <xdr:to>
      <xdr:col>10</xdr:col>
      <xdr:colOff>165100</xdr:colOff>
      <xdr:row>35</xdr:row>
      <xdr:rowOff>4536</xdr:rowOff>
    </xdr:to>
    <xdr:sp macro="" textlink="">
      <xdr:nvSpPr>
        <xdr:cNvPr id="80" name="楕円 79">
          <a:extLst>
            <a:ext uri="{FF2B5EF4-FFF2-40B4-BE49-F238E27FC236}">
              <a16:creationId xmlns:a16="http://schemas.microsoft.com/office/drawing/2014/main" id="{098F7496-B21D-4E0D-BA82-3308621F472C}"/>
            </a:ext>
          </a:extLst>
        </xdr:cNvPr>
        <xdr:cNvSpPr/>
      </xdr:nvSpPr>
      <xdr:spPr>
        <a:xfrm>
          <a:off x="1968500"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125186</xdr:rowOff>
    </xdr:from>
    <xdr:to>
      <xdr:col>15</xdr:col>
      <xdr:colOff>50800</xdr:colOff>
      <xdr:row>34</xdr:row>
      <xdr:rowOff>157843</xdr:rowOff>
    </xdr:to>
    <xdr:cxnSp macro="">
      <xdr:nvCxnSpPr>
        <xdr:cNvPr id="81" name="直線コネクタ 80">
          <a:extLst>
            <a:ext uri="{FF2B5EF4-FFF2-40B4-BE49-F238E27FC236}">
              <a16:creationId xmlns:a16="http://schemas.microsoft.com/office/drawing/2014/main" id="{890D022C-02BE-47DA-947F-7E7228551FFE}"/>
            </a:ext>
          </a:extLst>
        </xdr:cNvPr>
        <xdr:cNvCxnSpPr/>
      </xdr:nvCxnSpPr>
      <xdr:spPr>
        <a:xfrm>
          <a:off x="2019300" y="59544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41728</xdr:rowOff>
    </xdr:from>
    <xdr:to>
      <xdr:col>6</xdr:col>
      <xdr:colOff>38100</xdr:colOff>
      <xdr:row>34</xdr:row>
      <xdr:rowOff>143328</xdr:rowOff>
    </xdr:to>
    <xdr:sp macro="" textlink="">
      <xdr:nvSpPr>
        <xdr:cNvPr id="82" name="楕円 81">
          <a:extLst>
            <a:ext uri="{FF2B5EF4-FFF2-40B4-BE49-F238E27FC236}">
              <a16:creationId xmlns:a16="http://schemas.microsoft.com/office/drawing/2014/main" id="{3C596BEB-05F5-4968-AD7E-2FE24F7E0DC1}"/>
            </a:ext>
          </a:extLst>
        </xdr:cNvPr>
        <xdr:cNvSpPr/>
      </xdr:nvSpPr>
      <xdr:spPr>
        <a:xfrm>
          <a:off x="1079500" y="58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92528</xdr:rowOff>
    </xdr:from>
    <xdr:to>
      <xdr:col>10</xdr:col>
      <xdr:colOff>114300</xdr:colOff>
      <xdr:row>34</xdr:row>
      <xdr:rowOff>125186</xdr:rowOff>
    </xdr:to>
    <xdr:cxnSp macro="">
      <xdr:nvCxnSpPr>
        <xdr:cNvPr id="83" name="直線コネクタ 82">
          <a:extLst>
            <a:ext uri="{FF2B5EF4-FFF2-40B4-BE49-F238E27FC236}">
              <a16:creationId xmlns:a16="http://schemas.microsoft.com/office/drawing/2014/main" id="{656CADF2-F474-47B8-A557-EFB2191D3398}"/>
            </a:ext>
          </a:extLst>
        </xdr:cNvPr>
        <xdr:cNvCxnSpPr/>
      </xdr:nvCxnSpPr>
      <xdr:spPr>
        <a:xfrm>
          <a:off x="1130300" y="59218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100166</xdr:rowOff>
    </xdr:from>
    <xdr:ext cx="405111" cy="259045"/>
    <xdr:sp macro="" textlink="">
      <xdr:nvSpPr>
        <xdr:cNvPr id="84" name="n_1aveValue【図書館】&#10;有形固定資産減価償却率">
          <a:extLst>
            <a:ext uri="{FF2B5EF4-FFF2-40B4-BE49-F238E27FC236}">
              <a16:creationId xmlns:a16="http://schemas.microsoft.com/office/drawing/2014/main" id="{109C7910-1316-4E91-804F-A118566766AD}"/>
            </a:ext>
          </a:extLst>
        </xdr:cNvPr>
        <xdr:cNvSpPr txBox="1"/>
      </xdr:nvSpPr>
      <xdr:spPr>
        <a:xfrm>
          <a:off x="3582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129557</xdr:rowOff>
    </xdr:from>
    <xdr:ext cx="405111" cy="259045"/>
    <xdr:sp macro="" textlink="">
      <xdr:nvSpPr>
        <xdr:cNvPr id="85" name="n_2aveValue【図書館】&#10;有形固定資産減価償却率">
          <a:extLst>
            <a:ext uri="{FF2B5EF4-FFF2-40B4-BE49-F238E27FC236}">
              <a16:creationId xmlns:a16="http://schemas.microsoft.com/office/drawing/2014/main" id="{C5B31CD6-D82A-4C4F-979C-E4F34A2911D6}"/>
            </a:ext>
          </a:extLst>
        </xdr:cNvPr>
        <xdr:cNvSpPr txBox="1"/>
      </xdr:nvSpPr>
      <xdr:spPr>
        <a:xfrm>
          <a:off x="2705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95267</xdr:rowOff>
    </xdr:from>
    <xdr:ext cx="405111" cy="259045"/>
    <xdr:sp macro="" textlink="">
      <xdr:nvSpPr>
        <xdr:cNvPr id="86" name="n_3aveValue【図書館】&#10;有形固定資産減価償却率">
          <a:extLst>
            <a:ext uri="{FF2B5EF4-FFF2-40B4-BE49-F238E27FC236}">
              <a16:creationId xmlns:a16="http://schemas.microsoft.com/office/drawing/2014/main" id="{078DF3BE-4ABB-4860-BDBE-92C521DD1E79}"/>
            </a:ext>
          </a:extLst>
        </xdr:cNvPr>
        <xdr:cNvSpPr txBox="1"/>
      </xdr:nvSpPr>
      <xdr:spPr>
        <a:xfrm>
          <a:off x="1816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64243</xdr:rowOff>
    </xdr:from>
    <xdr:ext cx="405111" cy="259045"/>
    <xdr:sp macro="" textlink="">
      <xdr:nvSpPr>
        <xdr:cNvPr id="87" name="n_4aveValue【図書館】&#10;有形固定資産減価償却率">
          <a:extLst>
            <a:ext uri="{FF2B5EF4-FFF2-40B4-BE49-F238E27FC236}">
              <a16:creationId xmlns:a16="http://schemas.microsoft.com/office/drawing/2014/main" id="{7F4C0A41-5383-47A7-8CC3-13BF784045ED}"/>
            </a:ext>
          </a:extLst>
        </xdr:cNvPr>
        <xdr:cNvSpPr txBox="1"/>
      </xdr:nvSpPr>
      <xdr:spPr>
        <a:xfrm>
          <a:off x="927744" y="640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86377</xdr:rowOff>
    </xdr:from>
    <xdr:ext cx="405111" cy="259045"/>
    <xdr:sp macro="" textlink="">
      <xdr:nvSpPr>
        <xdr:cNvPr id="88" name="n_1mainValue【図書館】&#10;有形固定資産減価償却率">
          <a:extLst>
            <a:ext uri="{FF2B5EF4-FFF2-40B4-BE49-F238E27FC236}">
              <a16:creationId xmlns:a16="http://schemas.microsoft.com/office/drawing/2014/main" id="{5555B00F-41BA-4F18-8313-F98AE671C1F6}"/>
            </a:ext>
          </a:extLst>
        </xdr:cNvPr>
        <xdr:cNvSpPr txBox="1"/>
      </xdr:nvSpPr>
      <xdr:spPr>
        <a:xfrm>
          <a:off x="35820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53720</xdr:rowOff>
    </xdr:from>
    <xdr:ext cx="405111" cy="259045"/>
    <xdr:sp macro="" textlink="">
      <xdr:nvSpPr>
        <xdr:cNvPr id="89" name="n_2mainValue【図書館】&#10;有形固定資産減価償却率">
          <a:extLst>
            <a:ext uri="{FF2B5EF4-FFF2-40B4-BE49-F238E27FC236}">
              <a16:creationId xmlns:a16="http://schemas.microsoft.com/office/drawing/2014/main" id="{7C93D016-7527-48EF-8F3B-1D214AF9B88D}"/>
            </a:ext>
          </a:extLst>
        </xdr:cNvPr>
        <xdr:cNvSpPr txBox="1"/>
      </xdr:nvSpPr>
      <xdr:spPr>
        <a:xfrm>
          <a:off x="2705744" y="571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21063</xdr:rowOff>
    </xdr:from>
    <xdr:ext cx="405111" cy="259045"/>
    <xdr:sp macro="" textlink="">
      <xdr:nvSpPr>
        <xdr:cNvPr id="90" name="n_3mainValue【図書館】&#10;有形固定資産減価償却率">
          <a:extLst>
            <a:ext uri="{FF2B5EF4-FFF2-40B4-BE49-F238E27FC236}">
              <a16:creationId xmlns:a16="http://schemas.microsoft.com/office/drawing/2014/main" id="{B22D430B-EBA8-4ED5-8956-9FC4792F007C}"/>
            </a:ext>
          </a:extLst>
        </xdr:cNvPr>
        <xdr:cNvSpPr txBox="1"/>
      </xdr:nvSpPr>
      <xdr:spPr>
        <a:xfrm>
          <a:off x="1816744" y="567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159855</xdr:rowOff>
    </xdr:from>
    <xdr:ext cx="405111" cy="259045"/>
    <xdr:sp macro="" textlink="">
      <xdr:nvSpPr>
        <xdr:cNvPr id="91" name="n_4mainValue【図書館】&#10;有形固定資産減価償却率">
          <a:extLst>
            <a:ext uri="{FF2B5EF4-FFF2-40B4-BE49-F238E27FC236}">
              <a16:creationId xmlns:a16="http://schemas.microsoft.com/office/drawing/2014/main" id="{9F06FA81-CBE6-4B90-9124-10A6045184B5}"/>
            </a:ext>
          </a:extLst>
        </xdr:cNvPr>
        <xdr:cNvSpPr txBox="1"/>
      </xdr:nvSpPr>
      <xdr:spPr>
        <a:xfrm>
          <a:off x="927744" y="564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F289A1F-F730-46EF-B67A-24A292FC8E2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420965D7-50E6-4957-AABF-7C949DAF974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61BE4798-644A-4669-AE10-DFBE53E0DFC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66C20921-D8D1-4DF6-A87E-DF317CFFA51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20E93D68-7FE5-4E2E-903F-4C50567233C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B647C412-87B7-4955-BAF2-554156031B1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85E58D47-0234-4D2E-B4B4-1828212FC31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1CABE591-AF2B-4F0C-BF65-E86495D22F4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F396B21F-5138-42BD-B6FF-789FCB26676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60255E0D-DDC3-4C8C-B602-C5AA52CD443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A24F393F-0165-440C-A58A-4364FA53C93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92EF196C-4753-4FDB-849C-3A18C0B4F02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51C781C8-0C65-4D4B-ACAD-4B7FBC638A5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D2EF9471-8C63-45B4-B424-B5EA553C251D}"/>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5295233F-07C3-43E4-B1F9-FB546CC9F6B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394A306E-F38D-4F6D-90E0-3EE28BBC9F7A}"/>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45F091C6-28E2-464A-8480-39BC1491ECF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5DF53C91-848F-48EA-80B3-A8930B497CAB}"/>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44F47C70-0EE8-4935-BDC3-5E6C807B9BF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7F0121E8-239B-465C-BDFF-AC54D3364CA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E327A995-9F30-4931-AED2-7FE5F3D84CE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8995D912-A0DF-4C6F-9606-0EFE9C7DE2ED}"/>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34B88E14-35ED-4C1D-B5F1-33AA45E5325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42</xdr:row>
      <xdr:rowOff>0</xdr:rowOff>
    </xdr:to>
    <xdr:cxnSp macro="">
      <xdr:nvCxnSpPr>
        <xdr:cNvPr id="115" name="直線コネクタ 114">
          <a:extLst>
            <a:ext uri="{FF2B5EF4-FFF2-40B4-BE49-F238E27FC236}">
              <a16:creationId xmlns:a16="http://schemas.microsoft.com/office/drawing/2014/main" id="{B90D4DA5-792F-4DD3-A417-3D80776F6E4F}"/>
            </a:ext>
          </a:extLst>
        </xdr:cNvPr>
        <xdr:cNvCxnSpPr/>
      </xdr:nvCxnSpPr>
      <xdr:spPr>
        <a:xfrm flipV="1">
          <a:off x="10476865" y="56388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a:extLst>
            <a:ext uri="{FF2B5EF4-FFF2-40B4-BE49-F238E27FC236}">
              <a16:creationId xmlns:a16="http://schemas.microsoft.com/office/drawing/2014/main" id="{19FABCE2-74BF-4671-8677-C1CBA875D407}"/>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a:extLst>
            <a:ext uri="{FF2B5EF4-FFF2-40B4-BE49-F238E27FC236}">
              <a16:creationId xmlns:a16="http://schemas.microsoft.com/office/drawing/2014/main" id="{377229B2-7D8B-4825-8795-BFE19728B5D5}"/>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18" name="【図書館】&#10;一人当たり面積最大値テキスト">
          <a:extLst>
            <a:ext uri="{FF2B5EF4-FFF2-40B4-BE49-F238E27FC236}">
              <a16:creationId xmlns:a16="http://schemas.microsoft.com/office/drawing/2014/main" id="{EBCB3B0A-D2EF-4CA8-B93B-4221D90BD66A}"/>
            </a:ext>
          </a:extLst>
        </xdr:cNvPr>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19" name="直線コネクタ 118">
          <a:extLst>
            <a:ext uri="{FF2B5EF4-FFF2-40B4-BE49-F238E27FC236}">
              <a16:creationId xmlns:a16="http://schemas.microsoft.com/office/drawing/2014/main" id="{8C31C723-E485-45EA-BEF2-C390CCA9803B}"/>
            </a:ext>
          </a:extLst>
        </xdr:cNvPr>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147337</xdr:rowOff>
    </xdr:from>
    <xdr:ext cx="469744" cy="259045"/>
    <xdr:sp macro="" textlink="">
      <xdr:nvSpPr>
        <xdr:cNvPr id="120" name="【図書館】&#10;一人当たり面積平均値テキスト">
          <a:extLst>
            <a:ext uri="{FF2B5EF4-FFF2-40B4-BE49-F238E27FC236}">
              <a16:creationId xmlns:a16="http://schemas.microsoft.com/office/drawing/2014/main" id="{B02C502A-436B-45DC-B01C-6DE625E18A96}"/>
            </a:ext>
          </a:extLst>
        </xdr:cNvPr>
        <xdr:cNvSpPr txBox="1"/>
      </xdr:nvSpPr>
      <xdr:spPr>
        <a:xfrm>
          <a:off x="10515600" y="6662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124460</xdr:rowOff>
    </xdr:from>
    <xdr:to>
      <xdr:col>55</xdr:col>
      <xdr:colOff>50800</xdr:colOff>
      <xdr:row>40</xdr:row>
      <xdr:rowOff>54610</xdr:rowOff>
    </xdr:to>
    <xdr:sp macro="" textlink="">
      <xdr:nvSpPr>
        <xdr:cNvPr id="121" name="フローチャート: 判断 120">
          <a:extLst>
            <a:ext uri="{FF2B5EF4-FFF2-40B4-BE49-F238E27FC236}">
              <a16:creationId xmlns:a16="http://schemas.microsoft.com/office/drawing/2014/main" id="{08E528ED-AEA6-4E27-B9BD-749E5D1292F4}"/>
            </a:ext>
          </a:extLst>
        </xdr:cNvPr>
        <xdr:cNvSpPr/>
      </xdr:nvSpPr>
      <xdr:spPr>
        <a:xfrm>
          <a:off x="10426700" y="681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154940</xdr:rowOff>
    </xdr:from>
    <xdr:to>
      <xdr:col>50</xdr:col>
      <xdr:colOff>165100</xdr:colOff>
      <xdr:row>40</xdr:row>
      <xdr:rowOff>85090</xdr:rowOff>
    </xdr:to>
    <xdr:sp macro="" textlink="">
      <xdr:nvSpPr>
        <xdr:cNvPr id="122" name="フローチャート: 判断 121">
          <a:extLst>
            <a:ext uri="{FF2B5EF4-FFF2-40B4-BE49-F238E27FC236}">
              <a16:creationId xmlns:a16="http://schemas.microsoft.com/office/drawing/2014/main" id="{C98465F3-5A5F-4E91-84BE-E986A99C80F4}"/>
            </a:ext>
          </a:extLst>
        </xdr:cNvPr>
        <xdr:cNvSpPr/>
      </xdr:nvSpPr>
      <xdr:spPr>
        <a:xfrm>
          <a:off x="9588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3" name="フローチャート: 判断 122">
          <a:extLst>
            <a:ext uri="{FF2B5EF4-FFF2-40B4-BE49-F238E27FC236}">
              <a16:creationId xmlns:a16="http://schemas.microsoft.com/office/drawing/2014/main" id="{9F8C0778-2C39-4F90-AEAD-157B043A73DE}"/>
            </a:ext>
          </a:extLst>
        </xdr:cNvPr>
        <xdr:cNvSpPr/>
      </xdr:nvSpPr>
      <xdr:spPr>
        <a:xfrm>
          <a:off x="8699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139700</xdr:rowOff>
    </xdr:from>
    <xdr:to>
      <xdr:col>41</xdr:col>
      <xdr:colOff>101600</xdr:colOff>
      <xdr:row>40</xdr:row>
      <xdr:rowOff>69850</xdr:rowOff>
    </xdr:to>
    <xdr:sp macro="" textlink="">
      <xdr:nvSpPr>
        <xdr:cNvPr id="124" name="フローチャート: 判断 123">
          <a:extLst>
            <a:ext uri="{FF2B5EF4-FFF2-40B4-BE49-F238E27FC236}">
              <a16:creationId xmlns:a16="http://schemas.microsoft.com/office/drawing/2014/main" id="{8AD5398C-1CFF-4504-A6F6-8CC4914A00AF}"/>
            </a:ext>
          </a:extLst>
        </xdr:cNvPr>
        <xdr:cNvSpPr/>
      </xdr:nvSpPr>
      <xdr:spPr>
        <a:xfrm>
          <a:off x="7810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151130</xdr:rowOff>
    </xdr:from>
    <xdr:to>
      <xdr:col>36</xdr:col>
      <xdr:colOff>165100</xdr:colOff>
      <xdr:row>40</xdr:row>
      <xdr:rowOff>81280</xdr:rowOff>
    </xdr:to>
    <xdr:sp macro="" textlink="">
      <xdr:nvSpPr>
        <xdr:cNvPr id="125" name="フローチャート: 判断 124">
          <a:extLst>
            <a:ext uri="{FF2B5EF4-FFF2-40B4-BE49-F238E27FC236}">
              <a16:creationId xmlns:a16="http://schemas.microsoft.com/office/drawing/2014/main" id="{9713C523-924A-45D5-B976-09140B1D1094}"/>
            </a:ext>
          </a:extLst>
        </xdr:cNvPr>
        <xdr:cNvSpPr/>
      </xdr:nvSpPr>
      <xdr:spPr>
        <a:xfrm>
          <a:off x="6921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9D125E9-E215-4858-97A9-2B81E7B710E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BD9DCF3-6B19-4DDE-A163-06525C69BEC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C9121D3-7F22-4E90-ACD0-630CEF5EFB3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EF6602DC-7A5B-4918-AABC-699B02183CB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2100DF53-8DCB-4481-BC67-7AB0E99207A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21590</xdr:rowOff>
    </xdr:from>
    <xdr:to>
      <xdr:col>55</xdr:col>
      <xdr:colOff>50800</xdr:colOff>
      <xdr:row>40</xdr:row>
      <xdr:rowOff>123190</xdr:rowOff>
    </xdr:to>
    <xdr:sp macro="" textlink="">
      <xdr:nvSpPr>
        <xdr:cNvPr id="131" name="楕円 130">
          <a:extLst>
            <a:ext uri="{FF2B5EF4-FFF2-40B4-BE49-F238E27FC236}">
              <a16:creationId xmlns:a16="http://schemas.microsoft.com/office/drawing/2014/main" id="{8359E149-ED9C-4D7E-A71A-56539BD8D838}"/>
            </a:ext>
          </a:extLst>
        </xdr:cNvPr>
        <xdr:cNvSpPr/>
      </xdr:nvSpPr>
      <xdr:spPr>
        <a:xfrm>
          <a:off x="104267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17</xdr:rowOff>
    </xdr:from>
    <xdr:ext cx="469744" cy="259045"/>
    <xdr:sp macro="" textlink="">
      <xdr:nvSpPr>
        <xdr:cNvPr id="132" name="【図書館】&#10;一人当たり面積該当値テキスト">
          <a:extLst>
            <a:ext uri="{FF2B5EF4-FFF2-40B4-BE49-F238E27FC236}">
              <a16:creationId xmlns:a16="http://schemas.microsoft.com/office/drawing/2014/main" id="{CA9F2948-3945-45D8-A1C4-790294ED718D}"/>
            </a:ext>
          </a:extLst>
        </xdr:cNvPr>
        <xdr:cNvSpPr txBox="1"/>
      </xdr:nvSpPr>
      <xdr:spPr>
        <a:xfrm>
          <a:off x="10515600" y="685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133" name="楕円 132">
          <a:extLst>
            <a:ext uri="{FF2B5EF4-FFF2-40B4-BE49-F238E27FC236}">
              <a16:creationId xmlns:a16="http://schemas.microsoft.com/office/drawing/2014/main" id="{4BD456E5-3787-4424-8875-78D320E16AAE}"/>
            </a:ext>
          </a:extLst>
        </xdr:cNvPr>
        <xdr:cNvSpPr/>
      </xdr:nvSpPr>
      <xdr:spPr>
        <a:xfrm>
          <a:off x="958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72390</xdr:rowOff>
    </xdr:from>
    <xdr:to>
      <xdr:col>55</xdr:col>
      <xdr:colOff>0</xdr:colOff>
      <xdr:row>40</xdr:row>
      <xdr:rowOff>76200</xdr:rowOff>
    </xdr:to>
    <xdr:cxnSp macro="">
      <xdr:nvCxnSpPr>
        <xdr:cNvPr id="134" name="直線コネクタ 133">
          <a:extLst>
            <a:ext uri="{FF2B5EF4-FFF2-40B4-BE49-F238E27FC236}">
              <a16:creationId xmlns:a16="http://schemas.microsoft.com/office/drawing/2014/main" id="{A6DD3A86-A299-418A-97AE-A14A508920E6}"/>
            </a:ext>
          </a:extLst>
        </xdr:cNvPr>
        <xdr:cNvCxnSpPr/>
      </xdr:nvCxnSpPr>
      <xdr:spPr>
        <a:xfrm flipV="1">
          <a:off x="9639300" y="69303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29210</xdr:rowOff>
    </xdr:from>
    <xdr:to>
      <xdr:col>46</xdr:col>
      <xdr:colOff>38100</xdr:colOff>
      <xdr:row>40</xdr:row>
      <xdr:rowOff>130810</xdr:rowOff>
    </xdr:to>
    <xdr:sp macro="" textlink="">
      <xdr:nvSpPr>
        <xdr:cNvPr id="135" name="楕円 134">
          <a:extLst>
            <a:ext uri="{FF2B5EF4-FFF2-40B4-BE49-F238E27FC236}">
              <a16:creationId xmlns:a16="http://schemas.microsoft.com/office/drawing/2014/main" id="{5BE545C0-FD70-4513-810A-596EF2274F8E}"/>
            </a:ext>
          </a:extLst>
        </xdr:cNvPr>
        <xdr:cNvSpPr/>
      </xdr:nvSpPr>
      <xdr:spPr>
        <a:xfrm>
          <a:off x="86995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76200</xdr:rowOff>
    </xdr:from>
    <xdr:to>
      <xdr:col>50</xdr:col>
      <xdr:colOff>114300</xdr:colOff>
      <xdr:row>40</xdr:row>
      <xdr:rowOff>80010</xdr:rowOff>
    </xdr:to>
    <xdr:cxnSp macro="">
      <xdr:nvCxnSpPr>
        <xdr:cNvPr id="136" name="直線コネクタ 135">
          <a:extLst>
            <a:ext uri="{FF2B5EF4-FFF2-40B4-BE49-F238E27FC236}">
              <a16:creationId xmlns:a16="http://schemas.microsoft.com/office/drawing/2014/main" id="{A7A37637-617C-46B3-AB32-7E3376974C22}"/>
            </a:ext>
          </a:extLst>
        </xdr:cNvPr>
        <xdr:cNvCxnSpPr/>
      </xdr:nvCxnSpPr>
      <xdr:spPr>
        <a:xfrm flipV="1">
          <a:off x="8750300" y="69342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33020</xdr:rowOff>
    </xdr:from>
    <xdr:to>
      <xdr:col>41</xdr:col>
      <xdr:colOff>101600</xdr:colOff>
      <xdr:row>40</xdr:row>
      <xdr:rowOff>134620</xdr:rowOff>
    </xdr:to>
    <xdr:sp macro="" textlink="">
      <xdr:nvSpPr>
        <xdr:cNvPr id="137" name="楕円 136">
          <a:extLst>
            <a:ext uri="{FF2B5EF4-FFF2-40B4-BE49-F238E27FC236}">
              <a16:creationId xmlns:a16="http://schemas.microsoft.com/office/drawing/2014/main" id="{48392B93-553E-41B8-B947-4EA348E7417D}"/>
            </a:ext>
          </a:extLst>
        </xdr:cNvPr>
        <xdr:cNvSpPr/>
      </xdr:nvSpPr>
      <xdr:spPr>
        <a:xfrm>
          <a:off x="7810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80010</xdr:rowOff>
    </xdr:from>
    <xdr:to>
      <xdr:col>45</xdr:col>
      <xdr:colOff>177800</xdr:colOff>
      <xdr:row>40</xdr:row>
      <xdr:rowOff>83820</xdr:rowOff>
    </xdr:to>
    <xdr:cxnSp macro="">
      <xdr:nvCxnSpPr>
        <xdr:cNvPr id="138" name="直線コネクタ 137">
          <a:extLst>
            <a:ext uri="{FF2B5EF4-FFF2-40B4-BE49-F238E27FC236}">
              <a16:creationId xmlns:a16="http://schemas.microsoft.com/office/drawing/2014/main" id="{A149FC2B-ED5C-427F-95EF-7DB92E0B38E7}"/>
            </a:ext>
          </a:extLst>
        </xdr:cNvPr>
        <xdr:cNvCxnSpPr/>
      </xdr:nvCxnSpPr>
      <xdr:spPr>
        <a:xfrm flipV="1">
          <a:off x="7861300" y="69380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33020</xdr:rowOff>
    </xdr:from>
    <xdr:to>
      <xdr:col>36</xdr:col>
      <xdr:colOff>165100</xdr:colOff>
      <xdr:row>40</xdr:row>
      <xdr:rowOff>134620</xdr:rowOff>
    </xdr:to>
    <xdr:sp macro="" textlink="">
      <xdr:nvSpPr>
        <xdr:cNvPr id="139" name="楕円 138">
          <a:extLst>
            <a:ext uri="{FF2B5EF4-FFF2-40B4-BE49-F238E27FC236}">
              <a16:creationId xmlns:a16="http://schemas.microsoft.com/office/drawing/2014/main" id="{6B82739C-840C-4C45-A523-AF7775632E71}"/>
            </a:ext>
          </a:extLst>
        </xdr:cNvPr>
        <xdr:cNvSpPr/>
      </xdr:nvSpPr>
      <xdr:spPr>
        <a:xfrm>
          <a:off x="6921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83820</xdr:rowOff>
    </xdr:from>
    <xdr:to>
      <xdr:col>41</xdr:col>
      <xdr:colOff>50800</xdr:colOff>
      <xdr:row>40</xdr:row>
      <xdr:rowOff>83820</xdr:rowOff>
    </xdr:to>
    <xdr:cxnSp macro="">
      <xdr:nvCxnSpPr>
        <xdr:cNvPr id="140" name="直線コネクタ 139">
          <a:extLst>
            <a:ext uri="{FF2B5EF4-FFF2-40B4-BE49-F238E27FC236}">
              <a16:creationId xmlns:a16="http://schemas.microsoft.com/office/drawing/2014/main" id="{676F7B89-28C3-46DD-8CF7-E8BF8E0797A0}"/>
            </a:ext>
          </a:extLst>
        </xdr:cNvPr>
        <xdr:cNvCxnSpPr/>
      </xdr:nvCxnSpPr>
      <xdr:spPr>
        <a:xfrm>
          <a:off x="6972300" y="694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101617</xdr:rowOff>
    </xdr:from>
    <xdr:ext cx="469744" cy="259045"/>
    <xdr:sp macro="" textlink="">
      <xdr:nvSpPr>
        <xdr:cNvPr id="141" name="n_1aveValue【図書館】&#10;一人当たり面積">
          <a:extLst>
            <a:ext uri="{FF2B5EF4-FFF2-40B4-BE49-F238E27FC236}">
              <a16:creationId xmlns:a16="http://schemas.microsoft.com/office/drawing/2014/main" id="{381830F4-1591-40C5-94FF-2EB11363CC59}"/>
            </a:ext>
          </a:extLst>
        </xdr:cNvPr>
        <xdr:cNvSpPr txBox="1"/>
      </xdr:nvSpPr>
      <xdr:spPr>
        <a:xfrm>
          <a:off x="93917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86377</xdr:rowOff>
    </xdr:from>
    <xdr:ext cx="469744" cy="259045"/>
    <xdr:sp macro="" textlink="">
      <xdr:nvSpPr>
        <xdr:cNvPr id="142" name="n_2aveValue【図書館】&#10;一人当たり面積">
          <a:extLst>
            <a:ext uri="{FF2B5EF4-FFF2-40B4-BE49-F238E27FC236}">
              <a16:creationId xmlns:a16="http://schemas.microsoft.com/office/drawing/2014/main" id="{F08D36AE-5FE3-48CE-889A-5043BAF17966}"/>
            </a:ext>
          </a:extLst>
        </xdr:cNvPr>
        <xdr:cNvSpPr txBox="1"/>
      </xdr:nvSpPr>
      <xdr:spPr>
        <a:xfrm>
          <a:off x="8515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86377</xdr:rowOff>
    </xdr:from>
    <xdr:ext cx="469744" cy="259045"/>
    <xdr:sp macro="" textlink="">
      <xdr:nvSpPr>
        <xdr:cNvPr id="143" name="n_3aveValue【図書館】&#10;一人当たり面積">
          <a:extLst>
            <a:ext uri="{FF2B5EF4-FFF2-40B4-BE49-F238E27FC236}">
              <a16:creationId xmlns:a16="http://schemas.microsoft.com/office/drawing/2014/main" id="{5B1955F9-4798-4607-A20C-D4660CA28B44}"/>
            </a:ext>
          </a:extLst>
        </xdr:cNvPr>
        <xdr:cNvSpPr txBox="1"/>
      </xdr:nvSpPr>
      <xdr:spPr>
        <a:xfrm>
          <a:off x="7626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97807</xdr:rowOff>
    </xdr:from>
    <xdr:ext cx="469744" cy="259045"/>
    <xdr:sp macro="" textlink="">
      <xdr:nvSpPr>
        <xdr:cNvPr id="144" name="n_4aveValue【図書館】&#10;一人当たり面積">
          <a:extLst>
            <a:ext uri="{FF2B5EF4-FFF2-40B4-BE49-F238E27FC236}">
              <a16:creationId xmlns:a16="http://schemas.microsoft.com/office/drawing/2014/main" id="{A34697F9-20D5-4A16-9031-0119E10DA688}"/>
            </a:ext>
          </a:extLst>
        </xdr:cNvPr>
        <xdr:cNvSpPr txBox="1"/>
      </xdr:nvSpPr>
      <xdr:spPr>
        <a:xfrm>
          <a:off x="6737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118127</xdr:rowOff>
    </xdr:from>
    <xdr:ext cx="469744" cy="259045"/>
    <xdr:sp macro="" textlink="">
      <xdr:nvSpPr>
        <xdr:cNvPr id="145" name="n_1mainValue【図書館】&#10;一人当たり面積">
          <a:extLst>
            <a:ext uri="{FF2B5EF4-FFF2-40B4-BE49-F238E27FC236}">
              <a16:creationId xmlns:a16="http://schemas.microsoft.com/office/drawing/2014/main" id="{80B671E0-628F-42E0-85B4-C00FAC30D8AE}"/>
            </a:ext>
          </a:extLst>
        </xdr:cNvPr>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121937</xdr:rowOff>
    </xdr:from>
    <xdr:ext cx="469744" cy="259045"/>
    <xdr:sp macro="" textlink="">
      <xdr:nvSpPr>
        <xdr:cNvPr id="146" name="n_2mainValue【図書館】&#10;一人当たり面積">
          <a:extLst>
            <a:ext uri="{FF2B5EF4-FFF2-40B4-BE49-F238E27FC236}">
              <a16:creationId xmlns:a16="http://schemas.microsoft.com/office/drawing/2014/main" id="{1F3DB943-41F0-4D82-A392-B79A27CDD516}"/>
            </a:ext>
          </a:extLst>
        </xdr:cNvPr>
        <xdr:cNvSpPr txBox="1"/>
      </xdr:nvSpPr>
      <xdr:spPr>
        <a:xfrm>
          <a:off x="8515427"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125747</xdr:rowOff>
    </xdr:from>
    <xdr:ext cx="469744" cy="259045"/>
    <xdr:sp macro="" textlink="">
      <xdr:nvSpPr>
        <xdr:cNvPr id="147" name="n_3mainValue【図書館】&#10;一人当たり面積">
          <a:extLst>
            <a:ext uri="{FF2B5EF4-FFF2-40B4-BE49-F238E27FC236}">
              <a16:creationId xmlns:a16="http://schemas.microsoft.com/office/drawing/2014/main" id="{3B4EC659-C297-4141-94A2-AAE4A54FA09F}"/>
            </a:ext>
          </a:extLst>
        </xdr:cNvPr>
        <xdr:cNvSpPr txBox="1"/>
      </xdr:nvSpPr>
      <xdr:spPr>
        <a:xfrm>
          <a:off x="7626427"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125747</xdr:rowOff>
    </xdr:from>
    <xdr:ext cx="469744" cy="259045"/>
    <xdr:sp macro="" textlink="">
      <xdr:nvSpPr>
        <xdr:cNvPr id="148" name="n_4mainValue【図書館】&#10;一人当たり面積">
          <a:extLst>
            <a:ext uri="{FF2B5EF4-FFF2-40B4-BE49-F238E27FC236}">
              <a16:creationId xmlns:a16="http://schemas.microsoft.com/office/drawing/2014/main" id="{7C57503C-367F-4DD2-A512-970C8FDE9295}"/>
            </a:ext>
          </a:extLst>
        </xdr:cNvPr>
        <xdr:cNvSpPr txBox="1"/>
      </xdr:nvSpPr>
      <xdr:spPr>
        <a:xfrm>
          <a:off x="6737427"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23AED6B7-8E28-483F-BBBD-5EE4C7CE46A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57A1CD15-508A-4303-ADF7-BE1BD298348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CD4CAA5B-321E-4454-90F4-C7D88F55586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890D0B68-C028-482E-9E7C-DCD1A89C001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2B8401D6-91E5-44D4-B84B-5F42298800C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FF2D8C31-6F8F-4994-A0CC-8596AFA017F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11F8192-C092-4318-A7C8-71FA572C92B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7264036D-9C5F-4303-ADF3-954FE117A47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B2FE02FB-EB43-4FE6-8F00-BBD48ABCF79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5848957A-13AB-48BE-A2BC-2CBFD41F5D1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83ED0173-C477-42C4-BE80-EB92D8A7F35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54321F58-A631-4C4B-9D35-B2D7AD1F53C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5DEA086-87BD-4BD0-AD5B-728687E72C72}"/>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CFAF64C3-A004-425E-B584-A7F33C4BF27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805888C0-F822-4AC4-A711-2FA87F1CF56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82584014-1A16-4D56-9B5F-710233E4CDD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BAF776CE-ACAC-404B-9C46-DEECE1CC0B5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66E78444-7D35-40E7-BCCC-CC91EAD22CC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82AA66EF-2203-41EA-88B7-FF16BE731AB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3424E7F7-5AA9-4E58-ADD3-1D2833528C7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784D7893-9777-458E-A7A2-24E1180E196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C3FAC4B7-01A8-46A2-8DD8-C9D9F63A1E4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517E1A36-BD45-497E-AEBD-3CE2E82703D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40E7AC28-CF95-425E-B2F2-2F3CB2F966B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4D5EDE1B-D55B-48CE-A192-62D3D278D76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92AEAEC9-80FB-452A-96E4-5A1988A4254F}"/>
            </a:ext>
          </a:extLst>
        </xdr:cNvPr>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2041431C-2E67-49FB-8E25-6C45A1E8067C}"/>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91DE9E4D-7C52-498B-B53A-F7656CFC39FD}"/>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752DBD7A-A46F-431D-A11C-F67E2B5157FA}"/>
            </a:ext>
          </a:extLst>
        </xdr:cNvPr>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8" name="直線コネクタ 177">
          <a:extLst>
            <a:ext uri="{FF2B5EF4-FFF2-40B4-BE49-F238E27FC236}">
              <a16:creationId xmlns:a16="http://schemas.microsoft.com/office/drawing/2014/main" id="{8CC4417D-A503-4972-A1D3-A5244F67E23E}"/>
            </a:ext>
          </a:extLst>
        </xdr:cNvPr>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33762</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EB8BAB24-BBBE-4D1F-B01C-FCEDB51C69C1}"/>
            </a:ext>
          </a:extLst>
        </xdr:cNvPr>
        <xdr:cNvSpPr txBox="1"/>
      </xdr:nvSpPr>
      <xdr:spPr>
        <a:xfrm>
          <a:off x="4673600" y="10492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180" name="フローチャート: 判断 179">
          <a:extLst>
            <a:ext uri="{FF2B5EF4-FFF2-40B4-BE49-F238E27FC236}">
              <a16:creationId xmlns:a16="http://schemas.microsoft.com/office/drawing/2014/main" id="{8098DF9C-DD60-4D61-93C3-5F6CA2E7D983}"/>
            </a:ext>
          </a:extLst>
        </xdr:cNvPr>
        <xdr:cNvSpPr/>
      </xdr:nvSpPr>
      <xdr:spPr>
        <a:xfrm>
          <a:off x="4584700" y="105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81" name="フローチャート: 判断 180">
          <a:extLst>
            <a:ext uri="{FF2B5EF4-FFF2-40B4-BE49-F238E27FC236}">
              <a16:creationId xmlns:a16="http://schemas.microsoft.com/office/drawing/2014/main" id="{1AD6C0CC-6FA9-4879-B409-34D27A05D308}"/>
            </a:ext>
          </a:extLst>
        </xdr:cNvPr>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a:extLst>
            <a:ext uri="{FF2B5EF4-FFF2-40B4-BE49-F238E27FC236}">
              <a16:creationId xmlns:a16="http://schemas.microsoft.com/office/drawing/2014/main" id="{ACE3A89D-4BDF-4238-ADA9-B741A5A09F6A}"/>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140244</xdr:rowOff>
    </xdr:from>
    <xdr:to>
      <xdr:col>10</xdr:col>
      <xdr:colOff>165100</xdr:colOff>
      <xdr:row>61</xdr:row>
      <xdr:rowOff>70394</xdr:rowOff>
    </xdr:to>
    <xdr:sp macro="" textlink="">
      <xdr:nvSpPr>
        <xdr:cNvPr id="183" name="フローチャート: 判断 182">
          <a:extLst>
            <a:ext uri="{FF2B5EF4-FFF2-40B4-BE49-F238E27FC236}">
              <a16:creationId xmlns:a16="http://schemas.microsoft.com/office/drawing/2014/main" id="{0E0F38A5-8C06-4DEE-86A7-E8FC7DAB669F}"/>
            </a:ext>
          </a:extLst>
        </xdr:cNvPr>
        <xdr:cNvSpPr/>
      </xdr:nvSpPr>
      <xdr:spPr>
        <a:xfrm>
          <a:off x="1968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133713</xdr:rowOff>
    </xdr:from>
    <xdr:to>
      <xdr:col>6</xdr:col>
      <xdr:colOff>38100</xdr:colOff>
      <xdr:row>61</xdr:row>
      <xdr:rowOff>63863</xdr:rowOff>
    </xdr:to>
    <xdr:sp macro="" textlink="">
      <xdr:nvSpPr>
        <xdr:cNvPr id="184" name="フローチャート: 判断 183">
          <a:extLst>
            <a:ext uri="{FF2B5EF4-FFF2-40B4-BE49-F238E27FC236}">
              <a16:creationId xmlns:a16="http://schemas.microsoft.com/office/drawing/2014/main" id="{6C1D6675-CA21-404D-9E89-EEF6D4C145C3}"/>
            </a:ext>
          </a:extLst>
        </xdr:cNvPr>
        <xdr:cNvSpPr/>
      </xdr:nvSpPr>
      <xdr:spPr>
        <a:xfrm>
          <a:off x="1079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A38B8B7-6D85-48C0-81BB-34B923F5CBE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9BAB415-3BB2-4009-ADD1-CC2E74C5D53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B50F506-F653-4C93-8822-6901EEEEB27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3D2D9A86-6E53-45E7-9DD6-C7DB72351AA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341371BA-58C3-46C4-9715-96821E31EE5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90" name="楕円 189">
          <a:extLst>
            <a:ext uri="{FF2B5EF4-FFF2-40B4-BE49-F238E27FC236}">
              <a16:creationId xmlns:a16="http://schemas.microsoft.com/office/drawing/2014/main" id="{E84272EA-E685-481D-A714-C05EA238374D}"/>
            </a:ext>
          </a:extLst>
        </xdr:cNvPr>
        <xdr:cNvSpPr/>
      </xdr:nvSpPr>
      <xdr:spPr>
        <a:xfrm>
          <a:off x="45847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78212</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ED8B739B-90DC-46D2-8B88-50C5773000E8}"/>
            </a:ext>
          </a:extLst>
        </xdr:cNvPr>
        <xdr:cNvSpPr txBox="1"/>
      </xdr:nvSpPr>
      <xdr:spPr>
        <a:xfrm>
          <a:off x="4673600" y="1019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16147</xdr:rowOff>
    </xdr:from>
    <xdr:to>
      <xdr:col>20</xdr:col>
      <xdr:colOff>38100</xdr:colOff>
      <xdr:row>60</xdr:row>
      <xdr:rowOff>117747</xdr:rowOff>
    </xdr:to>
    <xdr:sp macro="" textlink="">
      <xdr:nvSpPr>
        <xdr:cNvPr id="192" name="楕円 191">
          <a:extLst>
            <a:ext uri="{FF2B5EF4-FFF2-40B4-BE49-F238E27FC236}">
              <a16:creationId xmlns:a16="http://schemas.microsoft.com/office/drawing/2014/main" id="{DEEBB589-A96F-42A6-A40D-56A6A44389DF}"/>
            </a:ext>
          </a:extLst>
        </xdr:cNvPr>
        <xdr:cNvSpPr/>
      </xdr:nvSpPr>
      <xdr:spPr>
        <a:xfrm>
          <a:off x="3746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66947</xdr:rowOff>
    </xdr:from>
    <xdr:to>
      <xdr:col>24</xdr:col>
      <xdr:colOff>63500</xdr:colOff>
      <xdr:row>60</xdr:row>
      <xdr:rowOff>106135</xdr:rowOff>
    </xdr:to>
    <xdr:cxnSp macro="">
      <xdr:nvCxnSpPr>
        <xdr:cNvPr id="193" name="直線コネクタ 192">
          <a:extLst>
            <a:ext uri="{FF2B5EF4-FFF2-40B4-BE49-F238E27FC236}">
              <a16:creationId xmlns:a16="http://schemas.microsoft.com/office/drawing/2014/main" id="{086FF1E3-986A-408E-AB3A-090C4E55310D}"/>
            </a:ext>
          </a:extLst>
        </xdr:cNvPr>
        <xdr:cNvCxnSpPr/>
      </xdr:nvCxnSpPr>
      <xdr:spPr>
        <a:xfrm>
          <a:off x="3797300" y="10353947"/>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71665</xdr:rowOff>
    </xdr:from>
    <xdr:to>
      <xdr:col>15</xdr:col>
      <xdr:colOff>101600</xdr:colOff>
      <xdr:row>62</xdr:row>
      <xdr:rowOff>1815</xdr:rowOff>
    </xdr:to>
    <xdr:sp macro="" textlink="">
      <xdr:nvSpPr>
        <xdr:cNvPr id="194" name="楕円 193">
          <a:extLst>
            <a:ext uri="{FF2B5EF4-FFF2-40B4-BE49-F238E27FC236}">
              <a16:creationId xmlns:a16="http://schemas.microsoft.com/office/drawing/2014/main" id="{A4BAE21A-506B-41BF-BE1E-CBDA379A121F}"/>
            </a:ext>
          </a:extLst>
        </xdr:cNvPr>
        <xdr:cNvSpPr/>
      </xdr:nvSpPr>
      <xdr:spPr>
        <a:xfrm>
          <a:off x="2857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66947</xdr:rowOff>
    </xdr:from>
    <xdr:to>
      <xdr:col>19</xdr:col>
      <xdr:colOff>177800</xdr:colOff>
      <xdr:row>61</xdr:row>
      <xdr:rowOff>122465</xdr:rowOff>
    </xdr:to>
    <xdr:cxnSp macro="">
      <xdr:nvCxnSpPr>
        <xdr:cNvPr id="195" name="直線コネクタ 194">
          <a:extLst>
            <a:ext uri="{FF2B5EF4-FFF2-40B4-BE49-F238E27FC236}">
              <a16:creationId xmlns:a16="http://schemas.microsoft.com/office/drawing/2014/main" id="{965B60E9-64A6-4302-87EC-D2E7B07C4BFE}"/>
            </a:ext>
          </a:extLst>
        </xdr:cNvPr>
        <xdr:cNvCxnSpPr/>
      </xdr:nvCxnSpPr>
      <xdr:spPr>
        <a:xfrm flipV="1">
          <a:off x="2908300" y="10353947"/>
          <a:ext cx="889000" cy="22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96" name="楕円 195">
          <a:extLst>
            <a:ext uri="{FF2B5EF4-FFF2-40B4-BE49-F238E27FC236}">
              <a16:creationId xmlns:a16="http://schemas.microsoft.com/office/drawing/2014/main" id="{7932B53E-85A4-41A3-A543-4E40298BA807}"/>
            </a:ext>
          </a:extLst>
        </xdr:cNvPr>
        <xdr:cNvSpPr/>
      </xdr:nvSpPr>
      <xdr:spPr>
        <a:xfrm>
          <a:off x="1968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86541</xdr:rowOff>
    </xdr:from>
    <xdr:to>
      <xdr:col>15</xdr:col>
      <xdr:colOff>50800</xdr:colOff>
      <xdr:row>61</xdr:row>
      <xdr:rowOff>122465</xdr:rowOff>
    </xdr:to>
    <xdr:cxnSp macro="">
      <xdr:nvCxnSpPr>
        <xdr:cNvPr id="197" name="直線コネクタ 196">
          <a:extLst>
            <a:ext uri="{FF2B5EF4-FFF2-40B4-BE49-F238E27FC236}">
              <a16:creationId xmlns:a16="http://schemas.microsoft.com/office/drawing/2014/main" id="{6EB1BAD9-DA7C-4AEE-B57C-DA9F4A9A3769}"/>
            </a:ext>
          </a:extLst>
        </xdr:cNvPr>
        <xdr:cNvCxnSpPr/>
      </xdr:nvCxnSpPr>
      <xdr:spPr>
        <a:xfrm>
          <a:off x="2019300" y="1054499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169635</xdr:rowOff>
    </xdr:from>
    <xdr:to>
      <xdr:col>6</xdr:col>
      <xdr:colOff>38100</xdr:colOff>
      <xdr:row>61</xdr:row>
      <xdr:rowOff>99785</xdr:rowOff>
    </xdr:to>
    <xdr:sp macro="" textlink="">
      <xdr:nvSpPr>
        <xdr:cNvPr id="198" name="楕円 197">
          <a:extLst>
            <a:ext uri="{FF2B5EF4-FFF2-40B4-BE49-F238E27FC236}">
              <a16:creationId xmlns:a16="http://schemas.microsoft.com/office/drawing/2014/main" id="{2373B75D-FC9C-4F8E-9922-92F5714DAE37}"/>
            </a:ext>
          </a:extLst>
        </xdr:cNvPr>
        <xdr:cNvSpPr/>
      </xdr:nvSpPr>
      <xdr:spPr>
        <a:xfrm>
          <a:off x="1079500" y="104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48985</xdr:rowOff>
    </xdr:from>
    <xdr:to>
      <xdr:col>10</xdr:col>
      <xdr:colOff>114300</xdr:colOff>
      <xdr:row>61</xdr:row>
      <xdr:rowOff>86541</xdr:rowOff>
    </xdr:to>
    <xdr:cxnSp macro="">
      <xdr:nvCxnSpPr>
        <xdr:cNvPr id="199" name="直線コネクタ 198">
          <a:extLst>
            <a:ext uri="{FF2B5EF4-FFF2-40B4-BE49-F238E27FC236}">
              <a16:creationId xmlns:a16="http://schemas.microsoft.com/office/drawing/2014/main" id="{D4716BD5-FBB2-4378-AA6F-0F7BED47386D}"/>
            </a:ext>
          </a:extLst>
        </xdr:cNvPr>
        <xdr:cNvCxnSpPr/>
      </xdr:nvCxnSpPr>
      <xdr:spPr>
        <a:xfrm>
          <a:off x="1130300" y="1050743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125203</xdr:rowOff>
    </xdr:from>
    <xdr:ext cx="405111" cy="259045"/>
    <xdr:sp macro="" textlink="">
      <xdr:nvSpPr>
        <xdr:cNvPr id="200" name="n_1aveValue【体育館・プール】&#10;有形固定資産減価償却率">
          <a:extLst>
            <a:ext uri="{FF2B5EF4-FFF2-40B4-BE49-F238E27FC236}">
              <a16:creationId xmlns:a16="http://schemas.microsoft.com/office/drawing/2014/main" id="{25D3A55A-D06A-4886-BD28-0BC94B244260}"/>
            </a:ext>
          </a:extLst>
        </xdr:cNvPr>
        <xdr:cNvSpPr txBox="1"/>
      </xdr:nvSpPr>
      <xdr:spPr>
        <a:xfrm>
          <a:off x="35820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201" name="n_2aveValue【体育館・プール】&#10;有形固定資産減価償却率">
          <a:extLst>
            <a:ext uri="{FF2B5EF4-FFF2-40B4-BE49-F238E27FC236}">
              <a16:creationId xmlns:a16="http://schemas.microsoft.com/office/drawing/2014/main" id="{5558426F-ECA7-4FD4-95D1-198A9A16C7F0}"/>
            </a:ext>
          </a:extLst>
        </xdr:cNvPr>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86921</xdr:rowOff>
    </xdr:from>
    <xdr:ext cx="405111" cy="259045"/>
    <xdr:sp macro="" textlink="">
      <xdr:nvSpPr>
        <xdr:cNvPr id="202" name="n_3aveValue【体育館・プール】&#10;有形固定資産減価償却率">
          <a:extLst>
            <a:ext uri="{FF2B5EF4-FFF2-40B4-BE49-F238E27FC236}">
              <a16:creationId xmlns:a16="http://schemas.microsoft.com/office/drawing/2014/main" id="{B9FFA04A-5588-4AA7-AC64-3EF630F0286B}"/>
            </a:ext>
          </a:extLst>
        </xdr:cNvPr>
        <xdr:cNvSpPr txBox="1"/>
      </xdr:nvSpPr>
      <xdr:spPr>
        <a:xfrm>
          <a:off x="18167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80390</xdr:rowOff>
    </xdr:from>
    <xdr:ext cx="405111" cy="259045"/>
    <xdr:sp macro="" textlink="">
      <xdr:nvSpPr>
        <xdr:cNvPr id="203" name="n_4aveValue【体育館・プール】&#10;有形固定資産減価償却率">
          <a:extLst>
            <a:ext uri="{FF2B5EF4-FFF2-40B4-BE49-F238E27FC236}">
              <a16:creationId xmlns:a16="http://schemas.microsoft.com/office/drawing/2014/main" id="{AB00B414-A0F9-4103-A827-B89D6AA44BA0}"/>
            </a:ext>
          </a:extLst>
        </xdr:cNvPr>
        <xdr:cNvSpPr txBox="1"/>
      </xdr:nvSpPr>
      <xdr:spPr>
        <a:xfrm>
          <a:off x="927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134274</xdr:rowOff>
    </xdr:from>
    <xdr:ext cx="405111" cy="259045"/>
    <xdr:sp macro="" textlink="">
      <xdr:nvSpPr>
        <xdr:cNvPr id="204" name="n_1mainValue【体育館・プール】&#10;有形固定資産減価償却率">
          <a:extLst>
            <a:ext uri="{FF2B5EF4-FFF2-40B4-BE49-F238E27FC236}">
              <a16:creationId xmlns:a16="http://schemas.microsoft.com/office/drawing/2014/main" id="{1E73DB61-4610-4BF3-B7BE-AA07026EBD73}"/>
            </a:ext>
          </a:extLst>
        </xdr:cNvPr>
        <xdr:cNvSpPr txBox="1"/>
      </xdr:nvSpPr>
      <xdr:spPr>
        <a:xfrm>
          <a:off x="35820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164392</xdr:rowOff>
    </xdr:from>
    <xdr:ext cx="405111" cy="259045"/>
    <xdr:sp macro="" textlink="">
      <xdr:nvSpPr>
        <xdr:cNvPr id="205" name="n_2mainValue【体育館・プール】&#10;有形固定資産減価償却率">
          <a:extLst>
            <a:ext uri="{FF2B5EF4-FFF2-40B4-BE49-F238E27FC236}">
              <a16:creationId xmlns:a16="http://schemas.microsoft.com/office/drawing/2014/main" id="{EE810596-3D84-4603-A938-E9A88106642D}"/>
            </a:ext>
          </a:extLst>
        </xdr:cNvPr>
        <xdr:cNvSpPr txBox="1"/>
      </xdr:nvSpPr>
      <xdr:spPr>
        <a:xfrm>
          <a:off x="2705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128468</xdr:rowOff>
    </xdr:from>
    <xdr:ext cx="405111" cy="259045"/>
    <xdr:sp macro="" textlink="">
      <xdr:nvSpPr>
        <xdr:cNvPr id="206" name="n_3mainValue【体育館・プール】&#10;有形固定資産減価償却率">
          <a:extLst>
            <a:ext uri="{FF2B5EF4-FFF2-40B4-BE49-F238E27FC236}">
              <a16:creationId xmlns:a16="http://schemas.microsoft.com/office/drawing/2014/main" id="{F60894FD-C370-4205-BF7E-AB8BF7116E14}"/>
            </a:ext>
          </a:extLst>
        </xdr:cNvPr>
        <xdr:cNvSpPr txBox="1"/>
      </xdr:nvSpPr>
      <xdr:spPr>
        <a:xfrm>
          <a:off x="1816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90912</xdr:rowOff>
    </xdr:from>
    <xdr:ext cx="405111" cy="259045"/>
    <xdr:sp macro="" textlink="">
      <xdr:nvSpPr>
        <xdr:cNvPr id="207" name="n_4mainValue【体育館・プール】&#10;有形固定資産減価償却率">
          <a:extLst>
            <a:ext uri="{FF2B5EF4-FFF2-40B4-BE49-F238E27FC236}">
              <a16:creationId xmlns:a16="http://schemas.microsoft.com/office/drawing/2014/main" id="{50064D2D-17BE-417C-995D-4306B7737D1A}"/>
            </a:ext>
          </a:extLst>
        </xdr:cNvPr>
        <xdr:cNvSpPr txBox="1"/>
      </xdr:nvSpPr>
      <xdr:spPr>
        <a:xfrm>
          <a:off x="927744" y="1054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D2CC15CB-5A52-4495-8C6A-8D0CE1878D7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52B6FD4C-254B-4221-8E5C-265E8FDFAB0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9A484C3-C5AF-4174-9353-D5EBBDA2A43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722B35D2-AF5B-4B0C-824C-FABFB9D2FC7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FEA6E19F-3970-4BAB-8F33-C18691F1094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CB6107DB-F136-4FFF-9C26-119A9BD5B77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F513EBF6-00E5-480C-8065-ACF5B8C5521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89DD8DB1-0925-4031-BFB7-8EAE8A777A8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FB42C853-2455-4534-A1DE-61936D19834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CB33B48E-B994-4095-AF83-8ED0F4A1F97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5611E5F9-1921-4D0A-B5C7-D7E0FF59011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4A7A0984-B3A6-492E-9B67-DD4B1F324CC7}"/>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96AEEBD7-4BE4-47A6-B7FC-AF7EC97E594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8F062F92-32A8-4EDE-BBC3-1883EEA13914}"/>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DC56CE9F-F9C4-4E24-BE43-13471493687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748C8893-9F08-4FB3-90BE-F1E43F7015FC}"/>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C803A71F-6D7A-41B4-BAEE-AE10495302B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DC1F717D-4C0F-4983-BA75-CB7455D75A8B}"/>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D4465365-EDFE-4F35-9ED6-57B7CF27EB5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3318BA5D-68FF-4E32-AF5A-6F842FC6AFD2}"/>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C62FBDFF-24E6-4C9B-A622-6CDDD73554C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52E361E-6768-4C75-9737-927313348DF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A1E333A5-CC8E-44BC-8FFC-4AA7FABB3F4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29210</xdr:rowOff>
    </xdr:from>
    <xdr:to>
      <xdr:col>54</xdr:col>
      <xdr:colOff>189865</xdr:colOff>
      <xdr:row>63</xdr:row>
      <xdr:rowOff>147320</xdr:rowOff>
    </xdr:to>
    <xdr:cxnSp macro="">
      <xdr:nvCxnSpPr>
        <xdr:cNvPr id="231" name="直線コネクタ 230">
          <a:extLst>
            <a:ext uri="{FF2B5EF4-FFF2-40B4-BE49-F238E27FC236}">
              <a16:creationId xmlns:a16="http://schemas.microsoft.com/office/drawing/2014/main" id="{2547BB65-16EB-4F91-BB19-5917E117EDB9}"/>
            </a:ext>
          </a:extLst>
        </xdr:cNvPr>
        <xdr:cNvCxnSpPr/>
      </xdr:nvCxnSpPr>
      <xdr:spPr>
        <a:xfrm flipV="1">
          <a:off x="10476865" y="963041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151147</xdr:rowOff>
    </xdr:from>
    <xdr:ext cx="469744" cy="259045"/>
    <xdr:sp macro="" textlink="">
      <xdr:nvSpPr>
        <xdr:cNvPr id="232" name="【体育館・プール】&#10;一人当たり面積最小値テキスト">
          <a:extLst>
            <a:ext uri="{FF2B5EF4-FFF2-40B4-BE49-F238E27FC236}">
              <a16:creationId xmlns:a16="http://schemas.microsoft.com/office/drawing/2014/main" id="{1D08924C-C88E-40B8-8A35-40C5B8B018F6}"/>
            </a:ext>
          </a:extLst>
        </xdr:cNvPr>
        <xdr:cNvSpPr txBox="1"/>
      </xdr:nvSpPr>
      <xdr:spPr>
        <a:xfrm>
          <a:off x="10515600" y="1095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147320</xdr:rowOff>
    </xdr:from>
    <xdr:to>
      <xdr:col>55</xdr:col>
      <xdr:colOff>88900</xdr:colOff>
      <xdr:row>63</xdr:row>
      <xdr:rowOff>147320</xdr:rowOff>
    </xdr:to>
    <xdr:cxnSp macro="">
      <xdr:nvCxnSpPr>
        <xdr:cNvPr id="233" name="直線コネクタ 232">
          <a:extLst>
            <a:ext uri="{FF2B5EF4-FFF2-40B4-BE49-F238E27FC236}">
              <a16:creationId xmlns:a16="http://schemas.microsoft.com/office/drawing/2014/main" id="{EB958886-135A-4843-98C1-4FC1AD88BAA3}"/>
            </a:ext>
          </a:extLst>
        </xdr:cNvPr>
        <xdr:cNvCxnSpPr/>
      </xdr:nvCxnSpPr>
      <xdr:spPr>
        <a:xfrm>
          <a:off x="10388600" y="1094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147337</xdr:rowOff>
    </xdr:from>
    <xdr:ext cx="469744" cy="259045"/>
    <xdr:sp macro="" textlink="">
      <xdr:nvSpPr>
        <xdr:cNvPr id="234" name="【体育館・プール】&#10;一人当たり面積最大値テキスト">
          <a:extLst>
            <a:ext uri="{FF2B5EF4-FFF2-40B4-BE49-F238E27FC236}">
              <a16:creationId xmlns:a16="http://schemas.microsoft.com/office/drawing/2014/main" id="{44E31BE0-12BB-4C1B-94A4-84A1CC7B15D8}"/>
            </a:ext>
          </a:extLst>
        </xdr:cNvPr>
        <xdr:cNvSpPr txBox="1"/>
      </xdr:nvSpPr>
      <xdr:spPr>
        <a:xfrm>
          <a:off x="10515600"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29210</xdr:rowOff>
    </xdr:from>
    <xdr:to>
      <xdr:col>55</xdr:col>
      <xdr:colOff>88900</xdr:colOff>
      <xdr:row>56</xdr:row>
      <xdr:rowOff>29210</xdr:rowOff>
    </xdr:to>
    <xdr:cxnSp macro="">
      <xdr:nvCxnSpPr>
        <xdr:cNvPr id="235" name="直線コネクタ 234">
          <a:extLst>
            <a:ext uri="{FF2B5EF4-FFF2-40B4-BE49-F238E27FC236}">
              <a16:creationId xmlns:a16="http://schemas.microsoft.com/office/drawing/2014/main" id="{9E7576D9-C0BA-4344-A1D0-C2B95EA8B66B}"/>
            </a:ext>
          </a:extLst>
        </xdr:cNvPr>
        <xdr:cNvCxnSpPr/>
      </xdr:nvCxnSpPr>
      <xdr:spPr>
        <a:xfrm>
          <a:off x="10388600" y="963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48277</xdr:rowOff>
    </xdr:from>
    <xdr:ext cx="469744" cy="259045"/>
    <xdr:sp macro="" textlink="">
      <xdr:nvSpPr>
        <xdr:cNvPr id="236" name="【体育館・プール】&#10;一人当たり面積平均値テキスト">
          <a:extLst>
            <a:ext uri="{FF2B5EF4-FFF2-40B4-BE49-F238E27FC236}">
              <a16:creationId xmlns:a16="http://schemas.microsoft.com/office/drawing/2014/main" id="{696760BA-BA26-432D-99C2-D9913D3C76C8}"/>
            </a:ext>
          </a:extLst>
        </xdr:cNvPr>
        <xdr:cNvSpPr txBox="1"/>
      </xdr:nvSpPr>
      <xdr:spPr>
        <a:xfrm>
          <a:off x="10515600" y="1033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25400</xdr:rowOff>
    </xdr:from>
    <xdr:to>
      <xdr:col>55</xdr:col>
      <xdr:colOff>50800</xdr:colOff>
      <xdr:row>61</xdr:row>
      <xdr:rowOff>127000</xdr:rowOff>
    </xdr:to>
    <xdr:sp macro="" textlink="">
      <xdr:nvSpPr>
        <xdr:cNvPr id="237" name="フローチャート: 判断 236">
          <a:extLst>
            <a:ext uri="{FF2B5EF4-FFF2-40B4-BE49-F238E27FC236}">
              <a16:creationId xmlns:a16="http://schemas.microsoft.com/office/drawing/2014/main" id="{1A3309F4-7F97-4841-B1AB-315171874402}"/>
            </a:ext>
          </a:extLst>
        </xdr:cNvPr>
        <xdr:cNvSpPr/>
      </xdr:nvSpPr>
      <xdr:spPr>
        <a:xfrm>
          <a:off x="10426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39370</xdr:rowOff>
    </xdr:from>
    <xdr:to>
      <xdr:col>50</xdr:col>
      <xdr:colOff>165100</xdr:colOff>
      <xdr:row>61</xdr:row>
      <xdr:rowOff>140970</xdr:rowOff>
    </xdr:to>
    <xdr:sp macro="" textlink="">
      <xdr:nvSpPr>
        <xdr:cNvPr id="238" name="フローチャート: 判断 237">
          <a:extLst>
            <a:ext uri="{FF2B5EF4-FFF2-40B4-BE49-F238E27FC236}">
              <a16:creationId xmlns:a16="http://schemas.microsoft.com/office/drawing/2014/main" id="{DB6F075B-F5BB-4163-A58F-C4750DD162C3}"/>
            </a:ext>
          </a:extLst>
        </xdr:cNvPr>
        <xdr:cNvSpPr/>
      </xdr:nvSpPr>
      <xdr:spPr>
        <a:xfrm>
          <a:off x="9588500" y="1049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43180</xdr:rowOff>
    </xdr:from>
    <xdr:to>
      <xdr:col>46</xdr:col>
      <xdr:colOff>38100</xdr:colOff>
      <xdr:row>61</xdr:row>
      <xdr:rowOff>144780</xdr:rowOff>
    </xdr:to>
    <xdr:sp macro="" textlink="">
      <xdr:nvSpPr>
        <xdr:cNvPr id="239" name="フローチャート: 判断 238">
          <a:extLst>
            <a:ext uri="{FF2B5EF4-FFF2-40B4-BE49-F238E27FC236}">
              <a16:creationId xmlns:a16="http://schemas.microsoft.com/office/drawing/2014/main" id="{68515D64-61CD-4480-8808-710FB5F9947F}"/>
            </a:ext>
          </a:extLst>
        </xdr:cNvPr>
        <xdr:cNvSpPr/>
      </xdr:nvSpPr>
      <xdr:spPr>
        <a:xfrm>
          <a:off x="8699500" y="1050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60960</xdr:rowOff>
    </xdr:from>
    <xdr:to>
      <xdr:col>41</xdr:col>
      <xdr:colOff>101600</xdr:colOff>
      <xdr:row>61</xdr:row>
      <xdr:rowOff>162560</xdr:rowOff>
    </xdr:to>
    <xdr:sp macro="" textlink="">
      <xdr:nvSpPr>
        <xdr:cNvPr id="240" name="フローチャート: 判断 239">
          <a:extLst>
            <a:ext uri="{FF2B5EF4-FFF2-40B4-BE49-F238E27FC236}">
              <a16:creationId xmlns:a16="http://schemas.microsoft.com/office/drawing/2014/main" id="{6D80A802-0B99-4504-A53F-D148FA46C4F8}"/>
            </a:ext>
          </a:extLst>
        </xdr:cNvPr>
        <xdr:cNvSpPr/>
      </xdr:nvSpPr>
      <xdr:spPr>
        <a:xfrm>
          <a:off x="7810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85090</xdr:rowOff>
    </xdr:from>
    <xdr:to>
      <xdr:col>36</xdr:col>
      <xdr:colOff>165100</xdr:colOff>
      <xdr:row>62</xdr:row>
      <xdr:rowOff>15240</xdr:rowOff>
    </xdr:to>
    <xdr:sp macro="" textlink="">
      <xdr:nvSpPr>
        <xdr:cNvPr id="241" name="フローチャート: 判断 240">
          <a:extLst>
            <a:ext uri="{FF2B5EF4-FFF2-40B4-BE49-F238E27FC236}">
              <a16:creationId xmlns:a16="http://schemas.microsoft.com/office/drawing/2014/main" id="{7DADB134-3213-4B36-AD0B-1513978C1985}"/>
            </a:ext>
          </a:extLst>
        </xdr:cNvPr>
        <xdr:cNvSpPr/>
      </xdr:nvSpPr>
      <xdr:spPr>
        <a:xfrm>
          <a:off x="6921500" y="1054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5ACE9CB-BE40-4A14-A48E-F5D7D515711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13E3DFE3-BF0A-4529-A012-60D551E1CBA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6CCD189-AF55-4831-A07B-93B84599FEE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1C1313FE-41DF-4D5A-B5C1-B574D6B27A1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E1FBECB4-E383-40B4-8DAA-0CDDD4FED36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8890</xdr:rowOff>
    </xdr:from>
    <xdr:to>
      <xdr:col>55</xdr:col>
      <xdr:colOff>50800</xdr:colOff>
      <xdr:row>62</xdr:row>
      <xdr:rowOff>110490</xdr:rowOff>
    </xdr:to>
    <xdr:sp macro="" textlink="">
      <xdr:nvSpPr>
        <xdr:cNvPr id="247" name="楕円 246">
          <a:extLst>
            <a:ext uri="{FF2B5EF4-FFF2-40B4-BE49-F238E27FC236}">
              <a16:creationId xmlns:a16="http://schemas.microsoft.com/office/drawing/2014/main" id="{D2AD5034-B038-4E8F-A2A1-373F50447A0A}"/>
            </a:ext>
          </a:extLst>
        </xdr:cNvPr>
        <xdr:cNvSpPr/>
      </xdr:nvSpPr>
      <xdr:spPr>
        <a:xfrm>
          <a:off x="10426700" y="1063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158767</xdr:rowOff>
    </xdr:from>
    <xdr:ext cx="469744" cy="259045"/>
    <xdr:sp macro="" textlink="">
      <xdr:nvSpPr>
        <xdr:cNvPr id="248" name="【体育館・プール】&#10;一人当たり面積該当値テキスト">
          <a:extLst>
            <a:ext uri="{FF2B5EF4-FFF2-40B4-BE49-F238E27FC236}">
              <a16:creationId xmlns:a16="http://schemas.microsoft.com/office/drawing/2014/main" id="{32619FC6-90F1-4CD8-A8BB-D33876D14FB9}"/>
            </a:ext>
          </a:extLst>
        </xdr:cNvPr>
        <xdr:cNvSpPr txBox="1"/>
      </xdr:nvSpPr>
      <xdr:spPr>
        <a:xfrm>
          <a:off x="10515600" y="1061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11430</xdr:rowOff>
    </xdr:from>
    <xdr:to>
      <xdr:col>50</xdr:col>
      <xdr:colOff>165100</xdr:colOff>
      <xdr:row>62</xdr:row>
      <xdr:rowOff>113030</xdr:rowOff>
    </xdr:to>
    <xdr:sp macro="" textlink="">
      <xdr:nvSpPr>
        <xdr:cNvPr id="249" name="楕円 248">
          <a:extLst>
            <a:ext uri="{FF2B5EF4-FFF2-40B4-BE49-F238E27FC236}">
              <a16:creationId xmlns:a16="http://schemas.microsoft.com/office/drawing/2014/main" id="{98A8DB7F-8B66-4FBF-B2EB-306D938C7E93}"/>
            </a:ext>
          </a:extLst>
        </xdr:cNvPr>
        <xdr:cNvSpPr/>
      </xdr:nvSpPr>
      <xdr:spPr>
        <a:xfrm>
          <a:off x="9588500" y="1064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59690</xdr:rowOff>
    </xdr:from>
    <xdr:to>
      <xdr:col>55</xdr:col>
      <xdr:colOff>0</xdr:colOff>
      <xdr:row>62</xdr:row>
      <xdr:rowOff>62230</xdr:rowOff>
    </xdr:to>
    <xdr:cxnSp macro="">
      <xdr:nvCxnSpPr>
        <xdr:cNvPr id="250" name="直線コネクタ 249">
          <a:extLst>
            <a:ext uri="{FF2B5EF4-FFF2-40B4-BE49-F238E27FC236}">
              <a16:creationId xmlns:a16="http://schemas.microsoft.com/office/drawing/2014/main" id="{88F3DC8C-343C-4F50-8C8A-F26A19506C8D}"/>
            </a:ext>
          </a:extLst>
        </xdr:cNvPr>
        <xdr:cNvCxnSpPr/>
      </xdr:nvCxnSpPr>
      <xdr:spPr>
        <a:xfrm flipV="1">
          <a:off x="9639300" y="1068959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15240</xdr:rowOff>
    </xdr:from>
    <xdr:to>
      <xdr:col>46</xdr:col>
      <xdr:colOff>38100</xdr:colOff>
      <xdr:row>62</xdr:row>
      <xdr:rowOff>116840</xdr:rowOff>
    </xdr:to>
    <xdr:sp macro="" textlink="">
      <xdr:nvSpPr>
        <xdr:cNvPr id="251" name="楕円 250">
          <a:extLst>
            <a:ext uri="{FF2B5EF4-FFF2-40B4-BE49-F238E27FC236}">
              <a16:creationId xmlns:a16="http://schemas.microsoft.com/office/drawing/2014/main" id="{26E794CA-13EF-419B-AE3A-7C23427C10D4}"/>
            </a:ext>
          </a:extLst>
        </xdr:cNvPr>
        <xdr:cNvSpPr/>
      </xdr:nvSpPr>
      <xdr:spPr>
        <a:xfrm>
          <a:off x="8699500" y="1064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62230</xdr:rowOff>
    </xdr:from>
    <xdr:to>
      <xdr:col>50</xdr:col>
      <xdr:colOff>114300</xdr:colOff>
      <xdr:row>62</xdr:row>
      <xdr:rowOff>66040</xdr:rowOff>
    </xdr:to>
    <xdr:cxnSp macro="">
      <xdr:nvCxnSpPr>
        <xdr:cNvPr id="252" name="直線コネクタ 251">
          <a:extLst>
            <a:ext uri="{FF2B5EF4-FFF2-40B4-BE49-F238E27FC236}">
              <a16:creationId xmlns:a16="http://schemas.microsoft.com/office/drawing/2014/main" id="{80437502-E02B-4D94-A9B1-6A8ED5364DE6}"/>
            </a:ext>
          </a:extLst>
        </xdr:cNvPr>
        <xdr:cNvCxnSpPr/>
      </xdr:nvCxnSpPr>
      <xdr:spPr>
        <a:xfrm flipV="1">
          <a:off x="8750300" y="106921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16510</xdr:rowOff>
    </xdr:from>
    <xdr:to>
      <xdr:col>41</xdr:col>
      <xdr:colOff>101600</xdr:colOff>
      <xdr:row>62</xdr:row>
      <xdr:rowOff>118110</xdr:rowOff>
    </xdr:to>
    <xdr:sp macro="" textlink="">
      <xdr:nvSpPr>
        <xdr:cNvPr id="253" name="楕円 252">
          <a:extLst>
            <a:ext uri="{FF2B5EF4-FFF2-40B4-BE49-F238E27FC236}">
              <a16:creationId xmlns:a16="http://schemas.microsoft.com/office/drawing/2014/main" id="{4B9BD8B2-1433-495E-9AC6-2C3942D82D7E}"/>
            </a:ext>
          </a:extLst>
        </xdr:cNvPr>
        <xdr:cNvSpPr/>
      </xdr:nvSpPr>
      <xdr:spPr>
        <a:xfrm>
          <a:off x="7810500" y="1064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66040</xdr:rowOff>
    </xdr:from>
    <xdr:to>
      <xdr:col>45</xdr:col>
      <xdr:colOff>177800</xdr:colOff>
      <xdr:row>62</xdr:row>
      <xdr:rowOff>67310</xdr:rowOff>
    </xdr:to>
    <xdr:cxnSp macro="">
      <xdr:nvCxnSpPr>
        <xdr:cNvPr id="254" name="直線コネクタ 253">
          <a:extLst>
            <a:ext uri="{FF2B5EF4-FFF2-40B4-BE49-F238E27FC236}">
              <a16:creationId xmlns:a16="http://schemas.microsoft.com/office/drawing/2014/main" id="{3540FFC3-94BD-4115-88A0-467C22D592A5}"/>
            </a:ext>
          </a:extLst>
        </xdr:cNvPr>
        <xdr:cNvCxnSpPr/>
      </xdr:nvCxnSpPr>
      <xdr:spPr>
        <a:xfrm flipV="1">
          <a:off x="7861300" y="1069594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17780</xdr:rowOff>
    </xdr:from>
    <xdr:to>
      <xdr:col>36</xdr:col>
      <xdr:colOff>165100</xdr:colOff>
      <xdr:row>62</xdr:row>
      <xdr:rowOff>119380</xdr:rowOff>
    </xdr:to>
    <xdr:sp macro="" textlink="">
      <xdr:nvSpPr>
        <xdr:cNvPr id="255" name="楕円 254">
          <a:extLst>
            <a:ext uri="{FF2B5EF4-FFF2-40B4-BE49-F238E27FC236}">
              <a16:creationId xmlns:a16="http://schemas.microsoft.com/office/drawing/2014/main" id="{CE897FDD-CE1E-46C7-9D74-02EFD02E2193}"/>
            </a:ext>
          </a:extLst>
        </xdr:cNvPr>
        <xdr:cNvSpPr/>
      </xdr:nvSpPr>
      <xdr:spPr>
        <a:xfrm>
          <a:off x="6921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67310</xdr:rowOff>
    </xdr:from>
    <xdr:to>
      <xdr:col>41</xdr:col>
      <xdr:colOff>50800</xdr:colOff>
      <xdr:row>62</xdr:row>
      <xdr:rowOff>68580</xdr:rowOff>
    </xdr:to>
    <xdr:cxnSp macro="">
      <xdr:nvCxnSpPr>
        <xdr:cNvPr id="256" name="直線コネクタ 255">
          <a:extLst>
            <a:ext uri="{FF2B5EF4-FFF2-40B4-BE49-F238E27FC236}">
              <a16:creationId xmlns:a16="http://schemas.microsoft.com/office/drawing/2014/main" id="{184DE1D2-2E4D-4E60-9838-EDB6EE6652CF}"/>
            </a:ext>
          </a:extLst>
        </xdr:cNvPr>
        <xdr:cNvCxnSpPr/>
      </xdr:nvCxnSpPr>
      <xdr:spPr>
        <a:xfrm flipV="1">
          <a:off x="6972300" y="1069721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157497</xdr:rowOff>
    </xdr:from>
    <xdr:ext cx="469744" cy="259045"/>
    <xdr:sp macro="" textlink="">
      <xdr:nvSpPr>
        <xdr:cNvPr id="257" name="n_1aveValue【体育館・プール】&#10;一人当たり面積">
          <a:extLst>
            <a:ext uri="{FF2B5EF4-FFF2-40B4-BE49-F238E27FC236}">
              <a16:creationId xmlns:a16="http://schemas.microsoft.com/office/drawing/2014/main" id="{8B3A1029-23CC-42C8-81BE-3FAB56351333}"/>
            </a:ext>
          </a:extLst>
        </xdr:cNvPr>
        <xdr:cNvSpPr txBox="1"/>
      </xdr:nvSpPr>
      <xdr:spPr>
        <a:xfrm>
          <a:off x="9391727" y="1027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161307</xdr:rowOff>
    </xdr:from>
    <xdr:ext cx="469744" cy="259045"/>
    <xdr:sp macro="" textlink="">
      <xdr:nvSpPr>
        <xdr:cNvPr id="258" name="n_2aveValue【体育館・プール】&#10;一人当たり面積">
          <a:extLst>
            <a:ext uri="{FF2B5EF4-FFF2-40B4-BE49-F238E27FC236}">
              <a16:creationId xmlns:a16="http://schemas.microsoft.com/office/drawing/2014/main" id="{3D891F05-0DB3-4A84-9DAF-4D22478F08D9}"/>
            </a:ext>
          </a:extLst>
        </xdr:cNvPr>
        <xdr:cNvSpPr txBox="1"/>
      </xdr:nvSpPr>
      <xdr:spPr>
        <a:xfrm>
          <a:off x="8515427" y="1027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7637</xdr:rowOff>
    </xdr:from>
    <xdr:ext cx="469744" cy="259045"/>
    <xdr:sp macro="" textlink="">
      <xdr:nvSpPr>
        <xdr:cNvPr id="259" name="n_3aveValue【体育館・プール】&#10;一人当たり面積">
          <a:extLst>
            <a:ext uri="{FF2B5EF4-FFF2-40B4-BE49-F238E27FC236}">
              <a16:creationId xmlns:a16="http://schemas.microsoft.com/office/drawing/2014/main" id="{DE940083-ACB1-4D8C-A336-2F5F10A2DF07}"/>
            </a:ext>
          </a:extLst>
        </xdr:cNvPr>
        <xdr:cNvSpPr txBox="1"/>
      </xdr:nvSpPr>
      <xdr:spPr>
        <a:xfrm>
          <a:off x="7626427" y="1029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31767</xdr:rowOff>
    </xdr:from>
    <xdr:ext cx="469744" cy="259045"/>
    <xdr:sp macro="" textlink="">
      <xdr:nvSpPr>
        <xdr:cNvPr id="260" name="n_4aveValue【体育館・プール】&#10;一人当たり面積">
          <a:extLst>
            <a:ext uri="{FF2B5EF4-FFF2-40B4-BE49-F238E27FC236}">
              <a16:creationId xmlns:a16="http://schemas.microsoft.com/office/drawing/2014/main" id="{BDB03D98-F4B3-4213-B644-624FBF385CE5}"/>
            </a:ext>
          </a:extLst>
        </xdr:cNvPr>
        <xdr:cNvSpPr txBox="1"/>
      </xdr:nvSpPr>
      <xdr:spPr>
        <a:xfrm>
          <a:off x="6737427" y="1031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104157</xdr:rowOff>
    </xdr:from>
    <xdr:ext cx="469744" cy="259045"/>
    <xdr:sp macro="" textlink="">
      <xdr:nvSpPr>
        <xdr:cNvPr id="261" name="n_1mainValue【体育館・プール】&#10;一人当たり面積">
          <a:extLst>
            <a:ext uri="{FF2B5EF4-FFF2-40B4-BE49-F238E27FC236}">
              <a16:creationId xmlns:a16="http://schemas.microsoft.com/office/drawing/2014/main" id="{54EB1136-F978-4F1E-AE34-24730D4B51C1}"/>
            </a:ext>
          </a:extLst>
        </xdr:cNvPr>
        <xdr:cNvSpPr txBox="1"/>
      </xdr:nvSpPr>
      <xdr:spPr>
        <a:xfrm>
          <a:off x="9391727" y="1073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107967</xdr:rowOff>
    </xdr:from>
    <xdr:ext cx="469744" cy="259045"/>
    <xdr:sp macro="" textlink="">
      <xdr:nvSpPr>
        <xdr:cNvPr id="262" name="n_2mainValue【体育館・プール】&#10;一人当たり面積">
          <a:extLst>
            <a:ext uri="{FF2B5EF4-FFF2-40B4-BE49-F238E27FC236}">
              <a16:creationId xmlns:a16="http://schemas.microsoft.com/office/drawing/2014/main" id="{B44312AF-1A49-4577-9DCF-97708D006379}"/>
            </a:ext>
          </a:extLst>
        </xdr:cNvPr>
        <xdr:cNvSpPr txBox="1"/>
      </xdr:nvSpPr>
      <xdr:spPr>
        <a:xfrm>
          <a:off x="8515427" y="1073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109237</xdr:rowOff>
    </xdr:from>
    <xdr:ext cx="469744" cy="259045"/>
    <xdr:sp macro="" textlink="">
      <xdr:nvSpPr>
        <xdr:cNvPr id="263" name="n_3mainValue【体育館・プール】&#10;一人当たり面積">
          <a:extLst>
            <a:ext uri="{FF2B5EF4-FFF2-40B4-BE49-F238E27FC236}">
              <a16:creationId xmlns:a16="http://schemas.microsoft.com/office/drawing/2014/main" id="{C762CDB6-C557-4FFF-82AA-68A83C3CDC86}"/>
            </a:ext>
          </a:extLst>
        </xdr:cNvPr>
        <xdr:cNvSpPr txBox="1"/>
      </xdr:nvSpPr>
      <xdr:spPr>
        <a:xfrm>
          <a:off x="7626427" y="1073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110507</xdr:rowOff>
    </xdr:from>
    <xdr:ext cx="469744" cy="259045"/>
    <xdr:sp macro="" textlink="">
      <xdr:nvSpPr>
        <xdr:cNvPr id="264" name="n_4mainValue【体育館・プール】&#10;一人当たり面積">
          <a:extLst>
            <a:ext uri="{FF2B5EF4-FFF2-40B4-BE49-F238E27FC236}">
              <a16:creationId xmlns:a16="http://schemas.microsoft.com/office/drawing/2014/main" id="{85DA287B-B9A8-4DB7-9986-5B6A85B23369}"/>
            </a:ext>
          </a:extLst>
        </xdr:cNvPr>
        <xdr:cNvSpPr txBox="1"/>
      </xdr:nvSpPr>
      <xdr:spPr>
        <a:xfrm>
          <a:off x="67374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66159173-BB14-4DBE-9B2E-BFF985906E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A09FEF29-9DB8-4EC6-9CE4-A4C1FA72F78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25D91514-1926-4F74-9568-2ED315E303D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68E9D7B5-C71C-449F-B6D8-A67E649AD10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EE19583E-98C8-4F87-8475-48365140A57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5FC1D6AC-E5ED-4111-B7DB-5FC40C27770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292E2315-2F90-4330-A7F7-A4C2B0939B7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DC0A9EA3-4A0A-4C04-B0B1-A5EBFA188D07}"/>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54B429BE-432A-43B6-B3C2-45E90EDD960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57BD14B3-76C5-4B7B-9E2A-A6A37EBDD82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E9356DFB-862F-4314-975A-A5A84177F76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D5B2D0F1-6605-4B72-ABC0-1BC4523834B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7EEB8A17-5B74-43D5-82A4-694EC89BE8F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EABE20C7-7C2C-4846-BCC4-FF185A7BABA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575056A8-9C34-47A4-BAE3-0DFD895D655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A5AD9285-71D1-4520-9A69-3E1A72A92C27}"/>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BF2BD6D2-FA8E-46E1-A175-D870B6F9BAE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B79D5D8E-AE64-4110-A4D4-C2E7A899F29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BF162AF3-9120-4DF0-ABC8-DF9D53620BD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CED683A3-7755-40A1-8B53-CB99F58F77E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7077D1EF-FC9A-4F99-8376-FAD45DDE975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2C21328E-1188-45DD-853E-42943B5F28C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C4C38063-CA99-4FE4-935D-C32D91EC598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28678632-28D4-4C63-862A-C1354169C21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a:extLst>
            <a:ext uri="{FF2B5EF4-FFF2-40B4-BE49-F238E27FC236}">
              <a16:creationId xmlns:a16="http://schemas.microsoft.com/office/drawing/2014/main" id="{8973DA9D-110D-4D6D-B994-96BF3A1115D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a:extLst>
            <a:ext uri="{FF2B5EF4-FFF2-40B4-BE49-F238E27FC236}">
              <a16:creationId xmlns:a16="http://schemas.microsoft.com/office/drawing/2014/main" id="{B763ADE9-DE21-4557-8879-0F56664A753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a:extLst>
            <a:ext uri="{FF2B5EF4-FFF2-40B4-BE49-F238E27FC236}">
              <a16:creationId xmlns:a16="http://schemas.microsoft.com/office/drawing/2014/main" id="{A5A0C01C-B900-4B22-9834-88EECA17946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a:extLst>
            <a:ext uri="{FF2B5EF4-FFF2-40B4-BE49-F238E27FC236}">
              <a16:creationId xmlns:a16="http://schemas.microsoft.com/office/drawing/2014/main" id="{5A2C202D-1F3D-45C2-907E-B94146F3232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a:extLst>
            <a:ext uri="{FF2B5EF4-FFF2-40B4-BE49-F238E27FC236}">
              <a16:creationId xmlns:a16="http://schemas.microsoft.com/office/drawing/2014/main" id="{383561C9-C3C0-410E-BF38-D689110E72B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a:extLst>
            <a:ext uri="{FF2B5EF4-FFF2-40B4-BE49-F238E27FC236}">
              <a16:creationId xmlns:a16="http://schemas.microsoft.com/office/drawing/2014/main" id="{2F6CF48F-BB1A-43D1-8562-AD544280BA6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a:extLst>
            <a:ext uri="{FF2B5EF4-FFF2-40B4-BE49-F238E27FC236}">
              <a16:creationId xmlns:a16="http://schemas.microsoft.com/office/drawing/2014/main" id="{38000711-00C2-4C2A-BE99-2EC3082FCEE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a:extLst>
            <a:ext uri="{FF2B5EF4-FFF2-40B4-BE49-F238E27FC236}">
              <a16:creationId xmlns:a16="http://schemas.microsoft.com/office/drawing/2014/main" id="{64D96EAF-38C1-4DDB-B21B-2DBB37D225D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a:extLst>
            <a:ext uri="{FF2B5EF4-FFF2-40B4-BE49-F238E27FC236}">
              <a16:creationId xmlns:a16="http://schemas.microsoft.com/office/drawing/2014/main" id="{20893D56-D15F-4E83-89F8-3EB4D854EFF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a:extLst>
            <a:ext uri="{FF2B5EF4-FFF2-40B4-BE49-F238E27FC236}">
              <a16:creationId xmlns:a16="http://schemas.microsoft.com/office/drawing/2014/main" id="{9619BCB5-0FD3-4FCD-AD6C-36233DAD2B1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a:extLst>
            <a:ext uri="{FF2B5EF4-FFF2-40B4-BE49-F238E27FC236}">
              <a16:creationId xmlns:a16="http://schemas.microsoft.com/office/drawing/2014/main" id="{9277E525-8FC1-4121-AF11-7281E9692C7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a:extLst>
            <a:ext uri="{FF2B5EF4-FFF2-40B4-BE49-F238E27FC236}">
              <a16:creationId xmlns:a16="http://schemas.microsoft.com/office/drawing/2014/main" id="{09C4FAA1-6ED5-4311-9A0F-2BD7FD89BEA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a:extLst>
            <a:ext uri="{FF2B5EF4-FFF2-40B4-BE49-F238E27FC236}">
              <a16:creationId xmlns:a16="http://schemas.microsoft.com/office/drawing/2014/main" id="{EDAAD905-706E-42B0-9838-E47EC5AD29B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a:extLst>
            <a:ext uri="{FF2B5EF4-FFF2-40B4-BE49-F238E27FC236}">
              <a16:creationId xmlns:a16="http://schemas.microsoft.com/office/drawing/2014/main" id="{C89F70ED-BFCA-4ABA-A0F9-4E1D59C3229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a:extLst>
            <a:ext uri="{FF2B5EF4-FFF2-40B4-BE49-F238E27FC236}">
              <a16:creationId xmlns:a16="http://schemas.microsoft.com/office/drawing/2014/main" id="{5DCF9670-2D4A-4BDD-98CF-098497A6772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a:extLst>
            <a:ext uri="{FF2B5EF4-FFF2-40B4-BE49-F238E27FC236}">
              <a16:creationId xmlns:a16="http://schemas.microsoft.com/office/drawing/2014/main" id="{638E2DB8-CF16-41C8-AB4A-814F7B6CC54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a:extLst>
            <a:ext uri="{FF2B5EF4-FFF2-40B4-BE49-F238E27FC236}">
              <a16:creationId xmlns:a16="http://schemas.microsoft.com/office/drawing/2014/main" id="{1F6F82CD-0196-4830-B575-AD4C14A54B4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a:extLst>
            <a:ext uri="{FF2B5EF4-FFF2-40B4-BE49-F238E27FC236}">
              <a16:creationId xmlns:a16="http://schemas.microsoft.com/office/drawing/2014/main" id="{A3AFD0C2-7934-41DC-8485-4199B5D5D34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a:extLst>
            <a:ext uri="{FF2B5EF4-FFF2-40B4-BE49-F238E27FC236}">
              <a16:creationId xmlns:a16="http://schemas.microsoft.com/office/drawing/2014/main" id="{EE6325B5-76A7-4815-B56B-861E9E5201F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8" name="直線コネクタ 307">
          <a:extLst>
            <a:ext uri="{FF2B5EF4-FFF2-40B4-BE49-F238E27FC236}">
              <a16:creationId xmlns:a16="http://schemas.microsoft.com/office/drawing/2014/main" id="{8ECA188A-0F63-47A8-9A1C-F86CE950283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9" name="テキスト ボックス 308">
          <a:extLst>
            <a:ext uri="{FF2B5EF4-FFF2-40B4-BE49-F238E27FC236}">
              <a16:creationId xmlns:a16="http://schemas.microsoft.com/office/drawing/2014/main" id="{A52969DB-651E-4226-84CB-EE43F0568BEA}"/>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0" name="直線コネクタ 309">
          <a:extLst>
            <a:ext uri="{FF2B5EF4-FFF2-40B4-BE49-F238E27FC236}">
              <a16:creationId xmlns:a16="http://schemas.microsoft.com/office/drawing/2014/main" id="{032053CB-55F2-40A5-9395-5F26BA40070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1" name="テキスト ボックス 310">
          <a:extLst>
            <a:ext uri="{FF2B5EF4-FFF2-40B4-BE49-F238E27FC236}">
              <a16:creationId xmlns:a16="http://schemas.microsoft.com/office/drawing/2014/main" id="{29F5F016-8251-4303-BE0A-D04513AB2FF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a:extLst>
            <a:ext uri="{FF2B5EF4-FFF2-40B4-BE49-F238E27FC236}">
              <a16:creationId xmlns:a16="http://schemas.microsoft.com/office/drawing/2014/main" id="{EB6CD9B4-8B73-403A-B3A5-F2C850488074}"/>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3" name="テキスト ボックス 312">
          <a:extLst>
            <a:ext uri="{FF2B5EF4-FFF2-40B4-BE49-F238E27FC236}">
              <a16:creationId xmlns:a16="http://schemas.microsoft.com/office/drawing/2014/main" id="{A14C2DE2-E404-435B-AE02-7DEC63A77B5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4" name="直線コネクタ 313">
          <a:extLst>
            <a:ext uri="{FF2B5EF4-FFF2-40B4-BE49-F238E27FC236}">
              <a16:creationId xmlns:a16="http://schemas.microsoft.com/office/drawing/2014/main" id="{A5069C33-6D6C-4D58-8B65-22C35828E33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5" name="テキスト ボックス 314">
          <a:extLst>
            <a:ext uri="{FF2B5EF4-FFF2-40B4-BE49-F238E27FC236}">
              <a16:creationId xmlns:a16="http://schemas.microsoft.com/office/drawing/2014/main" id="{38831B69-83C3-4B34-BA72-0E1613DF4BE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6" name="直線コネクタ 315">
          <a:extLst>
            <a:ext uri="{FF2B5EF4-FFF2-40B4-BE49-F238E27FC236}">
              <a16:creationId xmlns:a16="http://schemas.microsoft.com/office/drawing/2014/main" id="{982D0C3F-9CAB-4CA4-B803-463E552BA07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7" name="テキスト ボックス 316">
          <a:extLst>
            <a:ext uri="{FF2B5EF4-FFF2-40B4-BE49-F238E27FC236}">
              <a16:creationId xmlns:a16="http://schemas.microsoft.com/office/drawing/2014/main" id="{CC4CC420-D93C-4CD3-97A8-864ADECE6D75}"/>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a:extLst>
            <a:ext uri="{FF2B5EF4-FFF2-40B4-BE49-F238E27FC236}">
              <a16:creationId xmlns:a16="http://schemas.microsoft.com/office/drawing/2014/main" id="{AD7A35D7-6A0A-476A-BDAC-F53E9326334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9" name="テキスト ボックス 318">
          <a:extLst>
            <a:ext uri="{FF2B5EF4-FFF2-40B4-BE49-F238E27FC236}">
              <a16:creationId xmlns:a16="http://schemas.microsoft.com/office/drawing/2014/main" id="{98A5B511-27C4-4CE7-9C54-23C563F963CE}"/>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一般廃棄物処理施設】&#10;有形固定資産減価償却率グラフ枠">
          <a:extLst>
            <a:ext uri="{FF2B5EF4-FFF2-40B4-BE49-F238E27FC236}">
              <a16:creationId xmlns:a16="http://schemas.microsoft.com/office/drawing/2014/main" id="{A5D895BB-2B0F-4AB0-B2FB-18A092BCBC6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38100</xdr:rowOff>
    </xdr:to>
    <xdr:cxnSp macro="">
      <xdr:nvCxnSpPr>
        <xdr:cNvPr id="321" name="直線コネクタ 320">
          <a:extLst>
            <a:ext uri="{FF2B5EF4-FFF2-40B4-BE49-F238E27FC236}">
              <a16:creationId xmlns:a16="http://schemas.microsoft.com/office/drawing/2014/main" id="{D89FED62-6511-4A99-ABDA-49D23CA2BA45}"/>
            </a:ext>
          </a:extLst>
        </xdr:cNvPr>
        <xdr:cNvCxnSpPr/>
      </xdr:nvCxnSpPr>
      <xdr:spPr>
        <a:xfrm flipV="1">
          <a:off x="16318864" y="573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2" name="【一般廃棄物処理施設】&#10;有形固定資産減価償却率最小値テキスト">
          <a:extLst>
            <a:ext uri="{FF2B5EF4-FFF2-40B4-BE49-F238E27FC236}">
              <a16:creationId xmlns:a16="http://schemas.microsoft.com/office/drawing/2014/main" id="{E0E5AE7E-9CC4-4567-9B14-D152A792F19E}"/>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3" name="直線コネクタ 322">
          <a:extLst>
            <a:ext uri="{FF2B5EF4-FFF2-40B4-BE49-F238E27FC236}">
              <a16:creationId xmlns:a16="http://schemas.microsoft.com/office/drawing/2014/main" id="{5D384969-563A-4C67-8E39-FFA1827E3488}"/>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324" name="【一般廃棄物処理施設】&#10;有形固定資産減価償却率最大値テキスト">
          <a:extLst>
            <a:ext uri="{FF2B5EF4-FFF2-40B4-BE49-F238E27FC236}">
              <a16:creationId xmlns:a16="http://schemas.microsoft.com/office/drawing/2014/main" id="{DA5D751A-A7EB-4C09-BAC2-7183E412C8F6}"/>
            </a:ext>
          </a:extLst>
        </xdr:cNvPr>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325" name="直線コネクタ 324">
          <a:extLst>
            <a:ext uri="{FF2B5EF4-FFF2-40B4-BE49-F238E27FC236}">
              <a16:creationId xmlns:a16="http://schemas.microsoft.com/office/drawing/2014/main" id="{7584FEA1-7630-46E6-A47B-26D838BD8F71}"/>
            </a:ext>
          </a:extLst>
        </xdr:cNvPr>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152417</xdr:rowOff>
    </xdr:from>
    <xdr:ext cx="405111" cy="259045"/>
    <xdr:sp macro="" textlink="">
      <xdr:nvSpPr>
        <xdr:cNvPr id="326" name="【一般廃棄物処理施設】&#10;有形固定資産減価償却率平均値テキスト">
          <a:extLst>
            <a:ext uri="{FF2B5EF4-FFF2-40B4-BE49-F238E27FC236}">
              <a16:creationId xmlns:a16="http://schemas.microsoft.com/office/drawing/2014/main" id="{6AA33BEF-6282-44BB-9C77-361275488CC7}"/>
            </a:ext>
          </a:extLst>
        </xdr:cNvPr>
        <xdr:cNvSpPr txBox="1"/>
      </xdr:nvSpPr>
      <xdr:spPr>
        <a:xfrm>
          <a:off x="16357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327" name="フローチャート: 判断 326">
          <a:extLst>
            <a:ext uri="{FF2B5EF4-FFF2-40B4-BE49-F238E27FC236}">
              <a16:creationId xmlns:a16="http://schemas.microsoft.com/office/drawing/2014/main" id="{F1555C56-7239-4CCD-B544-D2FDF9642859}"/>
            </a:ext>
          </a:extLst>
        </xdr:cNvPr>
        <xdr:cNvSpPr/>
      </xdr:nvSpPr>
      <xdr:spPr>
        <a:xfrm>
          <a:off x="16268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28" name="フローチャート: 判断 327">
          <a:extLst>
            <a:ext uri="{FF2B5EF4-FFF2-40B4-BE49-F238E27FC236}">
              <a16:creationId xmlns:a16="http://schemas.microsoft.com/office/drawing/2014/main" id="{3D37D2A3-71CF-4696-B43E-A3501C89ED59}"/>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329" name="フローチャート: 判断 328">
          <a:extLst>
            <a:ext uri="{FF2B5EF4-FFF2-40B4-BE49-F238E27FC236}">
              <a16:creationId xmlns:a16="http://schemas.microsoft.com/office/drawing/2014/main" id="{A652A8DD-B465-4777-8852-457EBFBDD511}"/>
            </a:ext>
          </a:extLst>
        </xdr:cNvPr>
        <xdr:cNvSpPr/>
      </xdr:nvSpPr>
      <xdr:spPr>
        <a:xfrm>
          <a:off x="14541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21590</xdr:rowOff>
    </xdr:from>
    <xdr:to>
      <xdr:col>72</xdr:col>
      <xdr:colOff>38100</xdr:colOff>
      <xdr:row>38</xdr:row>
      <xdr:rowOff>123190</xdr:rowOff>
    </xdr:to>
    <xdr:sp macro="" textlink="">
      <xdr:nvSpPr>
        <xdr:cNvPr id="330" name="フローチャート: 判断 329">
          <a:extLst>
            <a:ext uri="{FF2B5EF4-FFF2-40B4-BE49-F238E27FC236}">
              <a16:creationId xmlns:a16="http://schemas.microsoft.com/office/drawing/2014/main" id="{7D453A6F-203E-4995-BDD4-9C0722D804D6}"/>
            </a:ext>
          </a:extLst>
        </xdr:cNvPr>
        <xdr:cNvSpPr/>
      </xdr:nvSpPr>
      <xdr:spPr>
        <a:xfrm>
          <a:off x="13652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145415</xdr:rowOff>
    </xdr:from>
    <xdr:to>
      <xdr:col>67</xdr:col>
      <xdr:colOff>101600</xdr:colOff>
      <xdr:row>38</xdr:row>
      <xdr:rowOff>75565</xdr:rowOff>
    </xdr:to>
    <xdr:sp macro="" textlink="">
      <xdr:nvSpPr>
        <xdr:cNvPr id="331" name="フローチャート: 判断 330">
          <a:extLst>
            <a:ext uri="{FF2B5EF4-FFF2-40B4-BE49-F238E27FC236}">
              <a16:creationId xmlns:a16="http://schemas.microsoft.com/office/drawing/2014/main" id="{A019FB5D-F091-4563-83D8-009DAFA6F505}"/>
            </a:ext>
          </a:extLst>
        </xdr:cNvPr>
        <xdr:cNvSpPr/>
      </xdr:nvSpPr>
      <xdr:spPr>
        <a:xfrm>
          <a:off x="12763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C3D40FF9-63E6-4D90-9E63-B552EE5818D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13AB5968-3C4E-4993-91BE-08FE3E16D8A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DA78C34-E6D6-4334-BD74-3B019FEEF5A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E9495097-DFC3-4E77-954D-966655CC78E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EBFDBA40-98EE-48BC-9502-9578552E364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135890</xdr:rowOff>
    </xdr:from>
    <xdr:to>
      <xdr:col>85</xdr:col>
      <xdr:colOff>177800</xdr:colOff>
      <xdr:row>38</xdr:row>
      <xdr:rowOff>66040</xdr:rowOff>
    </xdr:to>
    <xdr:sp macro="" textlink="">
      <xdr:nvSpPr>
        <xdr:cNvPr id="337" name="楕円 336">
          <a:extLst>
            <a:ext uri="{FF2B5EF4-FFF2-40B4-BE49-F238E27FC236}">
              <a16:creationId xmlns:a16="http://schemas.microsoft.com/office/drawing/2014/main" id="{6D7DC379-C11A-44BD-8081-9A0DE7ECC8FD}"/>
            </a:ext>
          </a:extLst>
        </xdr:cNvPr>
        <xdr:cNvSpPr/>
      </xdr:nvSpPr>
      <xdr:spPr>
        <a:xfrm>
          <a:off x="162687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158767</xdr:rowOff>
    </xdr:from>
    <xdr:ext cx="405111" cy="259045"/>
    <xdr:sp macro="" textlink="">
      <xdr:nvSpPr>
        <xdr:cNvPr id="338" name="【一般廃棄物処理施設】&#10;有形固定資産減価償却率該当値テキスト">
          <a:extLst>
            <a:ext uri="{FF2B5EF4-FFF2-40B4-BE49-F238E27FC236}">
              <a16:creationId xmlns:a16="http://schemas.microsoft.com/office/drawing/2014/main" id="{F3AA3F24-9CF6-4EB9-A543-AF2C0371242C}"/>
            </a:ext>
          </a:extLst>
        </xdr:cNvPr>
        <xdr:cNvSpPr txBox="1"/>
      </xdr:nvSpPr>
      <xdr:spPr>
        <a:xfrm>
          <a:off x="16357600"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57785</xdr:rowOff>
    </xdr:from>
    <xdr:to>
      <xdr:col>81</xdr:col>
      <xdr:colOff>101600</xdr:colOff>
      <xdr:row>37</xdr:row>
      <xdr:rowOff>159385</xdr:rowOff>
    </xdr:to>
    <xdr:sp macro="" textlink="">
      <xdr:nvSpPr>
        <xdr:cNvPr id="339" name="楕円 338">
          <a:extLst>
            <a:ext uri="{FF2B5EF4-FFF2-40B4-BE49-F238E27FC236}">
              <a16:creationId xmlns:a16="http://schemas.microsoft.com/office/drawing/2014/main" id="{035304F6-6FD1-4D77-A7DB-8C856DC5A3C6}"/>
            </a:ext>
          </a:extLst>
        </xdr:cNvPr>
        <xdr:cNvSpPr/>
      </xdr:nvSpPr>
      <xdr:spPr>
        <a:xfrm>
          <a:off x="15430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108585</xdr:rowOff>
    </xdr:from>
    <xdr:to>
      <xdr:col>85</xdr:col>
      <xdr:colOff>127000</xdr:colOff>
      <xdr:row>38</xdr:row>
      <xdr:rowOff>15240</xdr:rowOff>
    </xdr:to>
    <xdr:cxnSp macro="">
      <xdr:nvCxnSpPr>
        <xdr:cNvPr id="340" name="直線コネクタ 339">
          <a:extLst>
            <a:ext uri="{FF2B5EF4-FFF2-40B4-BE49-F238E27FC236}">
              <a16:creationId xmlns:a16="http://schemas.microsoft.com/office/drawing/2014/main" id="{4CBEC286-04C2-4DEC-8DC4-D6D6130B089C}"/>
            </a:ext>
          </a:extLst>
        </xdr:cNvPr>
        <xdr:cNvCxnSpPr/>
      </xdr:nvCxnSpPr>
      <xdr:spPr>
        <a:xfrm>
          <a:off x="15481300" y="6452235"/>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166370</xdr:rowOff>
    </xdr:from>
    <xdr:to>
      <xdr:col>76</xdr:col>
      <xdr:colOff>165100</xdr:colOff>
      <xdr:row>37</xdr:row>
      <xdr:rowOff>96520</xdr:rowOff>
    </xdr:to>
    <xdr:sp macro="" textlink="">
      <xdr:nvSpPr>
        <xdr:cNvPr id="341" name="楕円 340">
          <a:extLst>
            <a:ext uri="{FF2B5EF4-FFF2-40B4-BE49-F238E27FC236}">
              <a16:creationId xmlns:a16="http://schemas.microsoft.com/office/drawing/2014/main" id="{B6F3BD4C-A15B-4700-8544-D3B8F7357F36}"/>
            </a:ext>
          </a:extLst>
        </xdr:cNvPr>
        <xdr:cNvSpPr/>
      </xdr:nvSpPr>
      <xdr:spPr>
        <a:xfrm>
          <a:off x="14541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45720</xdr:rowOff>
    </xdr:from>
    <xdr:to>
      <xdr:col>81</xdr:col>
      <xdr:colOff>50800</xdr:colOff>
      <xdr:row>37</xdr:row>
      <xdr:rowOff>108585</xdr:rowOff>
    </xdr:to>
    <xdr:cxnSp macro="">
      <xdr:nvCxnSpPr>
        <xdr:cNvPr id="342" name="直線コネクタ 341">
          <a:extLst>
            <a:ext uri="{FF2B5EF4-FFF2-40B4-BE49-F238E27FC236}">
              <a16:creationId xmlns:a16="http://schemas.microsoft.com/office/drawing/2014/main" id="{39DF01E0-451C-4CB0-9214-F02AD3287FE0}"/>
            </a:ext>
          </a:extLst>
        </xdr:cNvPr>
        <xdr:cNvCxnSpPr/>
      </xdr:nvCxnSpPr>
      <xdr:spPr>
        <a:xfrm>
          <a:off x="14592300" y="638937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99695</xdr:rowOff>
    </xdr:from>
    <xdr:to>
      <xdr:col>72</xdr:col>
      <xdr:colOff>38100</xdr:colOff>
      <xdr:row>37</xdr:row>
      <xdr:rowOff>29845</xdr:rowOff>
    </xdr:to>
    <xdr:sp macro="" textlink="">
      <xdr:nvSpPr>
        <xdr:cNvPr id="343" name="楕円 342">
          <a:extLst>
            <a:ext uri="{FF2B5EF4-FFF2-40B4-BE49-F238E27FC236}">
              <a16:creationId xmlns:a16="http://schemas.microsoft.com/office/drawing/2014/main" id="{AE3481A7-33DA-4646-BB94-CC06B3498EA4}"/>
            </a:ext>
          </a:extLst>
        </xdr:cNvPr>
        <xdr:cNvSpPr/>
      </xdr:nvSpPr>
      <xdr:spPr>
        <a:xfrm>
          <a:off x="13652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150495</xdr:rowOff>
    </xdr:from>
    <xdr:to>
      <xdr:col>76</xdr:col>
      <xdr:colOff>114300</xdr:colOff>
      <xdr:row>37</xdr:row>
      <xdr:rowOff>45720</xdr:rowOff>
    </xdr:to>
    <xdr:cxnSp macro="">
      <xdr:nvCxnSpPr>
        <xdr:cNvPr id="344" name="直線コネクタ 343">
          <a:extLst>
            <a:ext uri="{FF2B5EF4-FFF2-40B4-BE49-F238E27FC236}">
              <a16:creationId xmlns:a16="http://schemas.microsoft.com/office/drawing/2014/main" id="{73B8FFFE-128E-4FE4-A54C-1FEBBCCF1897}"/>
            </a:ext>
          </a:extLst>
        </xdr:cNvPr>
        <xdr:cNvCxnSpPr/>
      </xdr:nvCxnSpPr>
      <xdr:spPr>
        <a:xfrm>
          <a:off x="13703300" y="632269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8255</xdr:rowOff>
    </xdr:from>
    <xdr:to>
      <xdr:col>67</xdr:col>
      <xdr:colOff>101600</xdr:colOff>
      <xdr:row>36</xdr:row>
      <xdr:rowOff>109855</xdr:rowOff>
    </xdr:to>
    <xdr:sp macro="" textlink="">
      <xdr:nvSpPr>
        <xdr:cNvPr id="345" name="楕円 344">
          <a:extLst>
            <a:ext uri="{FF2B5EF4-FFF2-40B4-BE49-F238E27FC236}">
              <a16:creationId xmlns:a16="http://schemas.microsoft.com/office/drawing/2014/main" id="{49884153-8122-4D6E-9CAF-82989800F498}"/>
            </a:ext>
          </a:extLst>
        </xdr:cNvPr>
        <xdr:cNvSpPr/>
      </xdr:nvSpPr>
      <xdr:spPr>
        <a:xfrm>
          <a:off x="127635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59055</xdr:rowOff>
    </xdr:from>
    <xdr:to>
      <xdr:col>71</xdr:col>
      <xdr:colOff>177800</xdr:colOff>
      <xdr:row>36</xdr:row>
      <xdr:rowOff>150495</xdr:rowOff>
    </xdr:to>
    <xdr:cxnSp macro="">
      <xdr:nvCxnSpPr>
        <xdr:cNvPr id="346" name="直線コネクタ 345">
          <a:extLst>
            <a:ext uri="{FF2B5EF4-FFF2-40B4-BE49-F238E27FC236}">
              <a16:creationId xmlns:a16="http://schemas.microsoft.com/office/drawing/2014/main" id="{2E174EEF-4C47-455F-8816-26D29F758123}"/>
            </a:ext>
          </a:extLst>
        </xdr:cNvPr>
        <xdr:cNvCxnSpPr/>
      </xdr:nvCxnSpPr>
      <xdr:spPr>
        <a:xfrm>
          <a:off x="12814300" y="623125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99077</xdr:rowOff>
    </xdr:from>
    <xdr:ext cx="405111" cy="259045"/>
    <xdr:sp macro="" textlink="">
      <xdr:nvSpPr>
        <xdr:cNvPr id="347" name="n_1aveValue【一般廃棄物処理施設】&#10;有形固定資産減価償却率">
          <a:extLst>
            <a:ext uri="{FF2B5EF4-FFF2-40B4-BE49-F238E27FC236}">
              <a16:creationId xmlns:a16="http://schemas.microsoft.com/office/drawing/2014/main" id="{6A356619-F498-41E3-B2F6-4C724B08694B}"/>
            </a:ext>
          </a:extLst>
        </xdr:cNvPr>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112412</xdr:rowOff>
    </xdr:from>
    <xdr:ext cx="405111" cy="259045"/>
    <xdr:sp macro="" textlink="">
      <xdr:nvSpPr>
        <xdr:cNvPr id="348" name="n_2aveValue【一般廃棄物処理施設】&#10;有形固定資産減価償却率">
          <a:extLst>
            <a:ext uri="{FF2B5EF4-FFF2-40B4-BE49-F238E27FC236}">
              <a16:creationId xmlns:a16="http://schemas.microsoft.com/office/drawing/2014/main" id="{522596B3-9EEF-404B-AF72-C80029F1230B}"/>
            </a:ext>
          </a:extLst>
        </xdr:cNvPr>
        <xdr:cNvSpPr txBox="1"/>
      </xdr:nvSpPr>
      <xdr:spPr>
        <a:xfrm>
          <a:off x="143897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114317</xdr:rowOff>
    </xdr:from>
    <xdr:ext cx="405111" cy="259045"/>
    <xdr:sp macro="" textlink="">
      <xdr:nvSpPr>
        <xdr:cNvPr id="349" name="n_3aveValue【一般廃棄物処理施設】&#10;有形固定資産減価償却率">
          <a:extLst>
            <a:ext uri="{FF2B5EF4-FFF2-40B4-BE49-F238E27FC236}">
              <a16:creationId xmlns:a16="http://schemas.microsoft.com/office/drawing/2014/main" id="{BE6F0492-5098-4F16-B687-B3883AA98417}"/>
            </a:ext>
          </a:extLst>
        </xdr:cNvPr>
        <xdr:cNvSpPr txBox="1"/>
      </xdr:nvSpPr>
      <xdr:spPr>
        <a:xfrm>
          <a:off x="13500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66692</xdr:rowOff>
    </xdr:from>
    <xdr:ext cx="405111" cy="259045"/>
    <xdr:sp macro="" textlink="">
      <xdr:nvSpPr>
        <xdr:cNvPr id="350" name="n_4aveValue【一般廃棄物処理施設】&#10;有形固定資産減価償却率">
          <a:extLst>
            <a:ext uri="{FF2B5EF4-FFF2-40B4-BE49-F238E27FC236}">
              <a16:creationId xmlns:a16="http://schemas.microsoft.com/office/drawing/2014/main" id="{2C926C0F-6F83-48DB-99FD-764AFED96410}"/>
            </a:ext>
          </a:extLst>
        </xdr:cNvPr>
        <xdr:cNvSpPr txBox="1"/>
      </xdr:nvSpPr>
      <xdr:spPr>
        <a:xfrm>
          <a:off x="12611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4462</xdr:rowOff>
    </xdr:from>
    <xdr:ext cx="405111" cy="259045"/>
    <xdr:sp macro="" textlink="">
      <xdr:nvSpPr>
        <xdr:cNvPr id="351" name="n_1mainValue【一般廃棄物処理施設】&#10;有形固定資産減価償却率">
          <a:extLst>
            <a:ext uri="{FF2B5EF4-FFF2-40B4-BE49-F238E27FC236}">
              <a16:creationId xmlns:a16="http://schemas.microsoft.com/office/drawing/2014/main" id="{5C74467A-F2A2-4FD5-B8F3-1067648301D3}"/>
            </a:ext>
          </a:extLst>
        </xdr:cNvPr>
        <xdr:cNvSpPr txBox="1"/>
      </xdr:nvSpPr>
      <xdr:spPr>
        <a:xfrm>
          <a:off x="15266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113047</xdr:rowOff>
    </xdr:from>
    <xdr:ext cx="405111" cy="259045"/>
    <xdr:sp macro="" textlink="">
      <xdr:nvSpPr>
        <xdr:cNvPr id="352" name="n_2mainValue【一般廃棄物処理施設】&#10;有形固定資産減価償却率">
          <a:extLst>
            <a:ext uri="{FF2B5EF4-FFF2-40B4-BE49-F238E27FC236}">
              <a16:creationId xmlns:a16="http://schemas.microsoft.com/office/drawing/2014/main" id="{317A0BDA-F06A-424A-BE9C-FBE8FB5BFF7B}"/>
            </a:ext>
          </a:extLst>
        </xdr:cNvPr>
        <xdr:cNvSpPr txBox="1"/>
      </xdr:nvSpPr>
      <xdr:spPr>
        <a:xfrm>
          <a:off x="14389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46372</xdr:rowOff>
    </xdr:from>
    <xdr:ext cx="405111" cy="259045"/>
    <xdr:sp macro="" textlink="">
      <xdr:nvSpPr>
        <xdr:cNvPr id="353" name="n_3mainValue【一般廃棄物処理施設】&#10;有形固定資産減価償却率">
          <a:extLst>
            <a:ext uri="{FF2B5EF4-FFF2-40B4-BE49-F238E27FC236}">
              <a16:creationId xmlns:a16="http://schemas.microsoft.com/office/drawing/2014/main" id="{A859F010-ADD2-4A7C-A03B-FFD6CC6523C7}"/>
            </a:ext>
          </a:extLst>
        </xdr:cNvPr>
        <xdr:cNvSpPr txBox="1"/>
      </xdr:nvSpPr>
      <xdr:spPr>
        <a:xfrm>
          <a:off x="13500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126382</xdr:rowOff>
    </xdr:from>
    <xdr:ext cx="405111" cy="259045"/>
    <xdr:sp macro="" textlink="">
      <xdr:nvSpPr>
        <xdr:cNvPr id="354" name="n_4mainValue【一般廃棄物処理施設】&#10;有形固定資産減価償却率">
          <a:extLst>
            <a:ext uri="{FF2B5EF4-FFF2-40B4-BE49-F238E27FC236}">
              <a16:creationId xmlns:a16="http://schemas.microsoft.com/office/drawing/2014/main" id="{51F1E0A2-CC0E-47BC-938E-1C5344C2FD53}"/>
            </a:ext>
          </a:extLst>
        </xdr:cNvPr>
        <xdr:cNvSpPr txBox="1"/>
      </xdr:nvSpPr>
      <xdr:spPr>
        <a:xfrm>
          <a:off x="12611744"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a:extLst>
            <a:ext uri="{FF2B5EF4-FFF2-40B4-BE49-F238E27FC236}">
              <a16:creationId xmlns:a16="http://schemas.microsoft.com/office/drawing/2014/main" id="{AE813E93-77F4-4780-A2F7-3988086A427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a:extLst>
            <a:ext uri="{FF2B5EF4-FFF2-40B4-BE49-F238E27FC236}">
              <a16:creationId xmlns:a16="http://schemas.microsoft.com/office/drawing/2014/main" id="{D28B8469-D390-4627-A6F8-29E506C8783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a:extLst>
            <a:ext uri="{FF2B5EF4-FFF2-40B4-BE49-F238E27FC236}">
              <a16:creationId xmlns:a16="http://schemas.microsoft.com/office/drawing/2014/main" id="{0B52799A-5D3E-41ED-8EEC-C7B1FD00CA1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a:extLst>
            <a:ext uri="{FF2B5EF4-FFF2-40B4-BE49-F238E27FC236}">
              <a16:creationId xmlns:a16="http://schemas.microsoft.com/office/drawing/2014/main" id="{06FD55A1-4386-49D8-8623-D080A9B9E5D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a:extLst>
            <a:ext uri="{FF2B5EF4-FFF2-40B4-BE49-F238E27FC236}">
              <a16:creationId xmlns:a16="http://schemas.microsoft.com/office/drawing/2014/main" id="{9A1E005C-E641-4AF7-AEC3-760E80E313A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a:extLst>
            <a:ext uri="{FF2B5EF4-FFF2-40B4-BE49-F238E27FC236}">
              <a16:creationId xmlns:a16="http://schemas.microsoft.com/office/drawing/2014/main" id="{C0BDA15D-9BA9-47F1-A631-B3C0BC332F1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a:extLst>
            <a:ext uri="{FF2B5EF4-FFF2-40B4-BE49-F238E27FC236}">
              <a16:creationId xmlns:a16="http://schemas.microsoft.com/office/drawing/2014/main" id="{6A49FC71-741A-4B16-8809-43EB669941B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a:extLst>
            <a:ext uri="{FF2B5EF4-FFF2-40B4-BE49-F238E27FC236}">
              <a16:creationId xmlns:a16="http://schemas.microsoft.com/office/drawing/2014/main" id="{F3133D27-5B93-4DF6-B436-2EC323A9376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a:extLst>
            <a:ext uri="{FF2B5EF4-FFF2-40B4-BE49-F238E27FC236}">
              <a16:creationId xmlns:a16="http://schemas.microsoft.com/office/drawing/2014/main" id="{C288EA5C-1274-4C1A-A834-01DD6C6B494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a:extLst>
            <a:ext uri="{FF2B5EF4-FFF2-40B4-BE49-F238E27FC236}">
              <a16:creationId xmlns:a16="http://schemas.microsoft.com/office/drawing/2014/main" id="{343053AF-E64D-41E4-9D37-C7219CBDBB4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5" name="直線コネクタ 364">
          <a:extLst>
            <a:ext uri="{FF2B5EF4-FFF2-40B4-BE49-F238E27FC236}">
              <a16:creationId xmlns:a16="http://schemas.microsoft.com/office/drawing/2014/main" id="{36FF2EB5-BCFE-4BC0-BB03-A06F2127281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6" name="テキスト ボックス 365">
          <a:extLst>
            <a:ext uri="{FF2B5EF4-FFF2-40B4-BE49-F238E27FC236}">
              <a16:creationId xmlns:a16="http://schemas.microsoft.com/office/drawing/2014/main" id="{433BDAE1-D889-4BD6-A2F3-1AB77864A662}"/>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7" name="直線コネクタ 366">
          <a:extLst>
            <a:ext uri="{FF2B5EF4-FFF2-40B4-BE49-F238E27FC236}">
              <a16:creationId xmlns:a16="http://schemas.microsoft.com/office/drawing/2014/main" id="{E2BD7317-C50C-4E6A-8BB6-BA0C5B474F9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8" name="テキスト ボックス 367">
          <a:extLst>
            <a:ext uri="{FF2B5EF4-FFF2-40B4-BE49-F238E27FC236}">
              <a16:creationId xmlns:a16="http://schemas.microsoft.com/office/drawing/2014/main" id="{FCA8F08E-3F11-4EE4-A97C-F68D44EBE82E}"/>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9" name="直線コネクタ 368">
          <a:extLst>
            <a:ext uri="{FF2B5EF4-FFF2-40B4-BE49-F238E27FC236}">
              <a16:creationId xmlns:a16="http://schemas.microsoft.com/office/drawing/2014/main" id="{9BB48C8E-995E-4EEB-BAA2-60D9EA69AD76}"/>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0" name="テキスト ボックス 369">
          <a:extLst>
            <a:ext uri="{FF2B5EF4-FFF2-40B4-BE49-F238E27FC236}">
              <a16:creationId xmlns:a16="http://schemas.microsoft.com/office/drawing/2014/main" id="{A85D2C39-74FE-414F-BE0F-46EC6BE6E476}"/>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1" name="直線コネクタ 370">
          <a:extLst>
            <a:ext uri="{FF2B5EF4-FFF2-40B4-BE49-F238E27FC236}">
              <a16:creationId xmlns:a16="http://schemas.microsoft.com/office/drawing/2014/main" id="{617FBF1F-14EA-4DF9-B83E-CE83927FFA68}"/>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2" name="テキスト ボックス 371">
          <a:extLst>
            <a:ext uri="{FF2B5EF4-FFF2-40B4-BE49-F238E27FC236}">
              <a16:creationId xmlns:a16="http://schemas.microsoft.com/office/drawing/2014/main" id="{08AEE6D0-CBDF-4124-83EE-D265E06E5D8F}"/>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a:extLst>
            <a:ext uri="{FF2B5EF4-FFF2-40B4-BE49-F238E27FC236}">
              <a16:creationId xmlns:a16="http://schemas.microsoft.com/office/drawing/2014/main" id="{4BD2A2FA-EA6C-48FE-9C05-0E0FAA88198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4" name="テキスト ボックス 373">
          <a:extLst>
            <a:ext uri="{FF2B5EF4-FFF2-40B4-BE49-F238E27FC236}">
              <a16:creationId xmlns:a16="http://schemas.microsoft.com/office/drawing/2014/main" id="{5A9EC704-B6DE-4276-83D6-00D075CD038A}"/>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一般廃棄物処理施設】&#10;一人当たり有形固定資産（償却資産）額グラフ枠">
          <a:extLst>
            <a:ext uri="{FF2B5EF4-FFF2-40B4-BE49-F238E27FC236}">
              <a16:creationId xmlns:a16="http://schemas.microsoft.com/office/drawing/2014/main" id="{89DB48BE-75DD-4802-8BC1-4C8A0361110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152569</xdr:rowOff>
    </xdr:from>
    <xdr:to>
      <xdr:col>116</xdr:col>
      <xdr:colOff>62864</xdr:colOff>
      <xdr:row>41</xdr:row>
      <xdr:rowOff>128439</xdr:rowOff>
    </xdr:to>
    <xdr:cxnSp macro="">
      <xdr:nvCxnSpPr>
        <xdr:cNvPr id="376" name="直線コネクタ 375">
          <a:extLst>
            <a:ext uri="{FF2B5EF4-FFF2-40B4-BE49-F238E27FC236}">
              <a16:creationId xmlns:a16="http://schemas.microsoft.com/office/drawing/2014/main" id="{4E25B4DE-3115-4397-8009-5B6C03C31041}"/>
            </a:ext>
          </a:extLst>
        </xdr:cNvPr>
        <xdr:cNvCxnSpPr/>
      </xdr:nvCxnSpPr>
      <xdr:spPr>
        <a:xfrm flipV="1">
          <a:off x="22160864" y="5981869"/>
          <a:ext cx="0" cy="117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132266</xdr:rowOff>
    </xdr:from>
    <xdr:ext cx="469744" cy="259045"/>
    <xdr:sp macro="" textlink="">
      <xdr:nvSpPr>
        <xdr:cNvPr id="377" name="【一般廃棄物処理施設】&#10;一人当たり有形固定資産（償却資産）額最小値テキスト">
          <a:extLst>
            <a:ext uri="{FF2B5EF4-FFF2-40B4-BE49-F238E27FC236}">
              <a16:creationId xmlns:a16="http://schemas.microsoft.com/office/drawing/2014/main" id="{E2EB3FB3-C7AB-47C4-8FB3-477A533302E5}"/>
            </a:ext>
          </a:extLst>
        </xdr:cNvPr>
        <xdr:cNvSpPr txBox="1"/>
      </xdr:nvSpPr>
      <xdr:spPr>
        <a:xfrm>
          <a:off x="22199600" y="716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128439</xdr:rowOff>
    </xdr:from>
    <xdr:to>
      <xdr:col>116</xdr:col>
      <xdr:colOff>152400</xdr:colOff>
      <xdr:row>41</xdr:row>
      <xdr:rowOff>128439</xdr:rowOff>
    </xdr:to>
    <xdr:cxnSp macro="">
      <xdr:nvCxnSpPr>
        <xdr:cNvPr id="378" name="直線コネクタ 377">
          <a:extLst>
            <a:ext uri="{FF2B5EF4-FFF2-40B4-BE49-F238E27FC236}">
              <a16:creationId xmlns:a16="http://schemas.microsoft.com/office/drawing/2014/main" id="{0E058668-1168-491D-9439-0903C3A349CE}"/>
            </a:ext>
          </a:extLst>
        </xdr:cNvPr>
        <xdr:cNvCxnSpPr/>
      </xdr:nvCxnSpPr>
      <xdr:spPr>
        <a:xfrm>
          <a:off x="22072600" y="715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99246</xdr:rowOff>
    </xdr:from>
    <xdr:ext cx="599010" cy="259045"/>
    <xdr:sp macro="" textlink="">
      <xdr:nvSpPr>
        <xdr:cNvPr id="379" name="【一般廃棄物処理施設】&#10;一人当たり有形固定資産（償却資産）額最大値テキスト">
          <a:extLst>
            <a:ext uri="{FF2B5EF4-FFF2-40B4-BE49-F238E27FC236}">
              <a16:creationId xmlns:a16="http://schemas.microsoft.com/office/drawing/2014/main" id="{DC548C87-96D1-47C0-B348-4BCCF3614C30}"/>
            </a:ext>
          </a:extLst>
        </xdr:cNvPr>
        <xdr:cNvSpPr txBox="1"/>
      </xdr:nvSpPr>
      <xdr:spPr>
        <a:xfrm>
          <a:off x="22199600" y="575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152569</xdr:rowOff>
    </xdr:from>
    <xdr:to>
      <xdr:col>116</xdr:col>
      <xdr:colOff>152400</xdr:colOff>
      <xdr:row>34</xdr:row>
      <xdr:rowOff>152569</xdr:rowOff>
    </xdr:to>
    <xdr:cxnSp macro="">
      <xdr:nvCxnSpPr>
        <xdr:cNvPr id="380" name="直線コネクタ 379">
          <a:extLst>
            <a:ext uri="{FF2B5EF4-FFF2-40B4-BE49-F238E27FC236}">
              <a16:creationId xmlns:a16="http://schemas.microsoft.com/office/drawing/2014/main" id="{38847234-94B7-4C85-8729-E24D3CFC0F4B}"/>
            </a:ext>
          </a:extLst>
        </xdr:cNvPr>
        <xdr:cNvCxnSpPr/>
      </xdr:nvCxnSpPr>
      <xdr:spPr>
        <a:xfrm>
          <a:off x="22072600" y="598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115794</xdr:rowOff>
    </xdr:from>
    <xdr:ext cx="599010" cy="259045"/>
    <xdr:sp macro="" textlink="">
      <xdr:nvSpPr>
        <xdr:cNvPr id="381" name="【一般廃棄物処理施設】&#10;一人当たり有形固定資産（償却資産）額平均値テキスト">
          <a:extLst>
            <a:ext uri="{FF2B5EF4-FFF2-40B4-BE49-F238E27FC236}">
              <a16:creationId xmlns:a16="http://schemas.microsoft.com/office/drawing/2014/main" id="{4822AEDD-1E7F-440B-9C58-7C097D1BDB55}"/>
            </a:ext>
          </a:extLst>
        </xdr:cNvPr>
        <xdr:cNvSpPr txBox="1"/>
      </xdr:nvSpPr>
      <xdr:spPr>
        <a:xfrm>
          <a:off x="22199600" y="663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92917</xdr:rowOff>
    </xdr:from>
    <xdr:to>
      <xdr:col>116</xdr:col>
      <xdr:colOff>114300</xdr:colOff>
      <xdr:row>40</xdr:row>
      <xdr:rowOff>23067</xdr:rowOff>
    </xdr:to>
    <xdr:sp macro="" textlink="">
      <xdr:nvSpPr>
        <xdr:cNvPr id="382" name="フローチャート: 判断 381">
          <a:extLst>
            <a:ext uri="{FF2B5EF4-FFF2-40B4-BE49-F238E27FC236}">
              <a16:creationId xmlns:a16="http://schemas.microsoft.com/office/drawing/2014/main" id="{8252A31D-6273-4D32-946E-2C86DCDEADB4}"/>
            </a:ext>
          </a:extLst>
        </xdr:cNvPr>
        <xdr:cNvSpPr/>
      </xdr:nvSpPr>
      <xdr:spPr>
        <a:xfrm>
          <a:off x="22110700" y="6779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86975</xdr:rowOff>
    </xdr:from>
    <xdr:to>
      <xdr:col>112</xdr:col>
      <xdr:colOff>38100</xdr:colOff>
      <xdr:row>40</xdr:row>
      <xdr:rowOff>17125</xdr:rowOff>
    </xdr:to>
    <xdr:sp macro="" textlink="">
      <xdr:nvSpPr>
        <xdr:cNvPr id="383" name="フローチャート: 判断 382">
          <a:extLst>
            <a:ext uri="{FF2B5EF4-FFF2-40B4-BE49-F238E27FC236}">
              <a16:creationId xmlns:a16="http://schemas.microsoft.com/office/drawing/2014/main" id="{2B2ECB7B-9B76-40DA-8290-1DC367C1D747}"/>
            </a:ext>
          </a:extLst>
        </xdr:cNvPr>
        <xdr:cNvSpPr/>
      </xdr:nvSpPr>
      <xdr:spPr>
        <a:xfrm>
          <a:off x="212725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96113</xdr:rowOff>
    </xdr:from>
    <xdr:to>
      <xdr:col>107</xdr:col>
      <xdr:colOff>101600</xdr:colOff>
      <xdr:row>40</xdr:row>
      <xdr:rowOff>26263</xdr:rowOff>
    </xdr:to>
    <xdr:sp macro="" textlink="">
      <xdr:nvSpPr>
        <xdr:cNvPr id="384" name="フローチャート: 判断 383">
          <a:extLst>
            <a:ext uri="{FF2B5EF4-FFF2-40B4-BE49-F238E27FC236}">
              <a16:creationId xmlns:a16="http://schemas.microsoft.com/office/drawing/2014/main" id="{A5CFE577-D4FD-48FB-B5DC-DBD2D469DD88}"/>
            </a:ext>
          </a:extLst>
        </xdr:cNvPr>
        <xdr:cNvSpPr/>
      </xdr:nvSpPr>
      <xdr:spPr>
        <a:xfrm>
          <a:off x="20383500" y="678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105645</xdr:rowOff>
    </xdr:from>
    <xdr:to>
      <xdr:col>102</xdr:col>
      <xdr:colOff>165100</xdr:colOff>
      <xdr:row>40</xdr:row>
      <xdr:rowOff>35795</xdr:rowOff>
    </xdr:to>
    <xdr:sp macro="" textlink="">
      <xdr:nvSpPr>
        <xdr:cNvPr id="385" name="フローチャート: 判断 384">
          <a:extLst>
            <a:ext uri="{FF2B5EF4-FFF2-40B4-BE49-F238E27FC236}">
              <a16:creationId xmlns:a16="http://schemas.microsoft.com/office/drawing/2014/main" id="{F0739733-54DA-4CB6-846A-A4EF9B592E25}"/>
            </a:ext>
          </a:extLst>
        </xdr:cNvPr>
        <xdr:cNvSpPr/>
      </xdr:nvSpPr>
      <xdr:spPr>
        <a:xfrm>
          <a:off x="19494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101165</xdr:rowOff>
    </xdr:from>
    <xdr:to>
      <xdr:col>98</xdr:col>
      <xdr:colOff>38100</xdr:colOff>
      <xdr:row>40</xdr:row>
      <xdr:rowOff>31315</xdr:rowOff>
    </xdr:to>
    <xdr:sp macro="" textlink="">
      <xdr:nvSpPr>
        <xdr:cNvPr id="386" name="フローチャート: 判断 385">
          <a:extLst>
            <a:ext uri="{FF2B5EF4-FFF2-40B4-BE49-F238E27FC236}">
              <a16:creationId xmlns:a16="http://schemas.microsoft.com/office/drawing/2014/main" id="{8849B5DA-D63E-40DB-B483-33645C3A0E0C}"/>
            </a:ext>
          </a:extLst>
        </xdr:cNvPr>
        <xdr:cNvSpPr/>
      </xdr:nvSpPr>
      <xdr:spPr>
        <a:xfrm>
          <a:off x="18605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AC6CD5E7-40A5-4BC4-B165-88E9DFD2AF5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6BF32539-9897-4BEE-8980-19AB646AB19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388E04C2-407F-434C-9C17-67FB56445F1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CB7B1DF2-686A-4B3A-9007-1232781F14F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55FB2CBD-854F-43B7-A537-32B675EFC6A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4419</xdr:rowOff>
    </xdr:from>
    <xdr:to>
      <xdr:col>116</xdr:col>
      <xdr:colOff>114300</xdr:colOff>
      <xdr:row>40</xdr:row>
      <xdr:rowOff>106019</xdr:rowOff>
    </xdr:to>
    <xdr:sp macro="" textlink="">
      <xdr:nvSpPr>
        <xdr:cNvPr id="392" name="楕円 391">
          <a:extLst>
            <a:ext uri="{FF2B5EF4-FFF2-40B4-BE49-F238E27FC236}">
              <a16:creationId xmlns:a16="http://schemas.microsoft.com/office/drawing/2014/main" id="{338A1FF9-F45D-46F2-A464-F4C82AD66CE3}"/>
            </a:ext>
          </a:extLst>
        </xdr:cNvPr>
        <xdr:cNvSpPr/>
      </xdr:nvSpPr>
      <xdr:spPr>
        <a:xfrm>
          <a:off x="22110700" y="686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154296</xdr:rowOff>
    </xdr:from>
    <xdr:ext cx="599010" cy="259045"/>
    <xdr:sp macro="" textlink="">
      <xdr:nvSpPr>
        <xdr:cNvPr id="393" name="【一般廃棄物処理施設】&#10;一人当たり有形固定資産（償却資産）額該当値テキスト">
          <a:extLst>
            <a:ext uri="{FF2B5EF4-FFF2-40B4-BE49-F238E27FC236}">
              <a16:creationId xmlns:a16="http://schemas.microsoft.com/office/drawing/2014/main" id="{78A765DC-69B1-4523-AB82-65287EDF0320}"/>
            </a:ext>
          </a:extLst>
        </xdr:cNvPr>
        <xdr:cNvSpPr txBox="1"/>
      </xdr:nvSpPr>
      <xdr:spPr>
        <a:xfrm>
          <a:off x="22199600" y="6840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2688</xdr:rowOff>
    </xdr:from>
    <xdr:to>
      <xdr:col>112</xdr:col>
      <xdr:colOff>38100</xdr:colOff>
      <xdr:row>40</xdr:row>
      <xdr:rowOff>104288</xdr:rowOff>
    </xdr:to>
    <xdr:sp macro="" textlink="">
      <xdr:nvSpPr>
        <xdr:cNvPr id="394" name="楕円 393">
          <a:extLst>
            <a:ext uri="{FF2B5EF4-FFF2-40B4-BE49-F238E27FC236}">
              <a16:creationId xmlns:a16="http://schemas.microsoft.com/office/drawing/2014/main" id="{E5FB9380-86BD-4DF5-B3CB-3DCCB7AFE189}"/>
            </a:ext>
          </a:extLst>
        </xdr:cNvPr>
        <xdr:cNvSpPr/>
      </xdr:nvSpPr>
      <xdr:spPr>
        <a:xfrm>
          <a:off x="21272500" y="686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53488</xdr:rowOff>
    </xdr:from>
    <xdr:to>
      <xdr:col>116</xdr:col>
      <xdr:colOff>63500</xdr:colOff>
      <xdr:row>40</xdr:row>
      <xdr:rowOff>55219</xdr:rowOff>
    </xdr:to>
    <xdr:cxnSp macro="">
      <xdr:nvCxnSpPr>
        <xdr:cNvPr id="395" name="直線コネクタ 394">
          <a:extLst>
            <a:ext uri="{FF2B5EF4-FFF2-40B4-BE49-F238E27FC236}">
              <a16:creationId xmlns:a16="http://schemas.microsoft.com/office/drawing/2014/main" id="{709AC655-3C31-4AA6-9CD3-266FA005A439}"/>
            </a:ext>
          </a:extLst>
        </xdr:cNvPr>
        <xdr:cNvCxnSpPr/>
      </xdr:nvCxnSpPr>
      <xdr:spPr>
        <a:xfrm>
          <a:off x="21323300" y="6911488"/>
          <a:ext cx="8382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12871</xdr:rowOff>
    </xdr:from>
    <xdr:to>
      <xdr:col>107</xdr:col>
      <xdr:colOff>101600</xdr:colOff>
      <xdr:row>40</xdr:row>
      <xdr:rowOff>114471</xdr:rowOff>
    </xdr:to>
    <xdr:sp macro="" textlink="">
      <xdr:nvSpPr>
        <xdr:cNvPr id="396" name="楕円 395">
          <a:extLst>
            <a:ext uri="{FF2B5EF4-FFF2-40B4-BE49-F238E27FC236}">
              <a16:creationId xmlns:a16="http://schemas.microsoft.com/office/drawing/2014/main" id="{CA93A47B-D7F0-4770-9668-640F3FA3D536}"/>
            </a:ext>
          </a:extLst>
        </xdr:cNvPr>
        <xdr:cNvSpPr/>
      </xdr:nvSpPr>
      <xdr:spPr>
        <a:xfrm>
          <a:off x="20383500" y="687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53488</xdr:rowOff>
    </xdr:from>
    <xdr:to>
      <xdr:col>111</xdr:col>
      <xdr:colOff>177800</xdr:colOff>
      <xdr:row>40</xdr:row>
      <xdr:rowOff>63671</xdr:rowOff>
    </xdr:to>
    <xdr:cxnSp macro="">
      <xdr:nvCxnSpPr>
        <xdr:cNvPr id="397" name="直線コネクタ 396">
          <a:extLst>
            <a:ext uri="{FF2B5EF4-FFF2-40B4-BE49-F238E27FC236}">
              <a16:creationId xmlns:a16="http://schemas.microsoft.com/office/drawing/2014/main" id="{70EAB57B-B787-41F3-94B6-192D63448EB6}"/>
            </a:ext>
          </a:extLst>
        </xdr:cNvPr>
        <xdr:cNvCxnSpPr/>
      </xdr:nvCxnSpPr>
      <xdr:spPr>
        <a:xfrm flipV="1">
          <a:off x="20434300" y="6911488"/>
          <a:ext cx="889000" cy="1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16832</xdr:rowOff>
    </xdr:from>
    <xdr:to>
      <xdr:col>102</xdr:col>
      <xdr:colOff>165100</xdr:colOff>
      <xdr:row>40</xdr:row>
      <xdr:rowOff>118432</xdr:rowOff>
    </xdr:to>
    <xdr:sp macro="" textlink="">
      <xdr:nvSpPr>
        <xdr:cNvPr id="398" name="楕円 397">
          <a:extLst>
            <a:ext uri="{FF2B5EF4-FFF2-40B4-BE49-F238E27FC236}">
              <a16:creationId xmlns:a16="http://schemas.microsoft.com/office/drawing/2014/main" id="{3FF95F7F-BEB7-4658-A260-478E612B9627}"/>
            </a:ext>
          </a:extLst>
        </xdr:cNvPr>
        <xdr:cNvSpPr/>
      </xdr:nvSpPr>
      <xdr:spPr>
        <a:xfrm>
          <a:off x="19494500" y="687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63671</xdr:rowOff>
    </xdr:from>
    <xdr:to>
      <xdr:col>107</xdr:col>
      <xdr:colOff>50800</xdr:colOff>
      <xdr:row>40</xdr:row>
      <xdr:rowOff>67632</xdr:rowOff>
    </xdr:to>
    <xdr:cxnSp macro="">
      <xdr:nvCxnSpPr>
        <xdr:cNvPr id="399" name="直線コネクタ 398">
          <a:extLst>
            <a:ext uri="{FF2B5EF4-FFF2-40B4-BE49-F238E27FC236}">
              <a16:creationId xmlns:a16="http://schemas.microsoft.com/office/drawing/2014/main" id="{40314C7A-511A-4D5A-8011-1CB55BD9140E}"/>
            </a:ext>
          </a:extLst>
        </xdr:cNvPr>
        <xdr:cNvCxnSpPr/>
      </xdr:nvCxnSpPr>
      <xdr:spPr>
        <a:xfrm flipV="1">
          <a:off x="19545300" y="6921671"/>
          <a:ext cx="889000" cy="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20549</xdr:rowOff>
    </xdr:from>
    <xdr:to>
      <xdr:col>98</xdr:col>
      <xdr:colOff>38100</xdr:colOff>
      <xdr:row>40</xdr:row>
      <xdr:rowOff>122149</xdr:rowOff>
    </xdr:to>
    <xdr:sp macro="" textlink="">
      <xdr:nvSpPr>
        <xdr:cNvPr id="400" name="楕円 399">
          <a:extLst>
            <a:ext uri="{FF2B5EF4-FFF2-40B4-BE49-F238E27FC236}">
              <a16:creationId xmlns:a16="http://schemas.microsoft.com/office/drawing/2014/main" id="{63517940-DA41-4621-B2F3-B933705224C2}"/>
            </a:ext>
          </a:extLst>
        </xdr:cNvPr>
        <xdr:cNvSpPr/>
      </xdr:nvSpPr>
      <xdr:spPr>
        <a:xfrm>
          <a:off x="18605500" y="687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67632</xdr:rowOff>
    </xdr:from>
    <xdr:to>
      <xdr:col>102</xdr:col>
      <xdr:colOff>114300</xdr:colOff>
      <xdr:row>40</xdr:row>
      <xdr:rowOff>71349</xdr:rowOff>
    </xdr:to>
    <xdr:cxnSp macro="">
      <xdr:nvCxnSpPr>
        <xdr:cNvPr id="401" name="直線コネクタ 400">
          <a:extLst>
            <a:ext uri="{FF2B5EF4-FFF2-40B4-BE49-F238E27FC236}">
              <a16:creationId xmlns:a16="http://schemas.microsoft.com/office/drawing/2014/main" id="{DE14AE04-3A36-46B7-BAB0-9AC223DC6B74}"/>
            </a:ext>
          </a:extLst>
        </xdr:cNvPr>
        <xdr:cNvCxnSpPr/>
      </xdr:nvCxnSpPr>
      <xdr:spPr>
        <a:xfrm flipV="1">
          <a:off x="18656300" y="6925632"/>
          <a:ext cx="889000" cy="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33652</xdr:rowOff>
    </xdr:from>
    <xdr:ext cx="599010" cy="259045"/>
    <xdr:sp macro="" textlink="">
      <xdr:nvSpPr>
        <xdr:cNvPr id="402" name="n_1aveValue【一般廃棄物処理施設】&#10;一人当たり有形固定資産（償却資産）額">
          <a:extLst>
            <a:ext uri="{FF2B5EF4-FFF2-40B4-BE49-F238E27FC236}">
              <a16:creationId xmlns:a16="http://schemas.microsoft.com/office/drawing/2014/main" id="{C20A7A5E-CFB0-43AB-A083-5C6F630CF953}"/>
            </a:ext>
          </a:extLst>
        </xdr:cNvPr>
        <xdr:cNvSpPr txBox="1"/>
      </xdr:nvSpPr>
      <xdr:spPr>
        <a:xfrm>
          <a:off x="21011095" y="654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42790</xdr:rowOff>
    </xdr:from>
    <xdr:ext cx="599010" cy="259045"/>
    <xdr:sp macro="" textlink="">
      <xdr:nvSpPr>
        <xdr:cNvPr id="403" name="n_2aveValue【一般廃棄物処理施設】&#10;一人当たり有形固定資産（償却資産）額">
          <a:extLst>
            <a:ext uri="{FF2B5EF4-FFF2-40B4-BE49-F238E27FC236}">
              <a16:creationId xmlns:a16="http://schemas.microsoft.com/office/drawing/2014/main" id="{99924E47-C9C8-4AF2-A3B2-98557096EEE9}"/>
            </a:ext>
          </a:extLst>
        </xdr:cNvPr>
        <xdr:cNvSpPr txBox="1"/>
      </xdr:nvSpPr>
      <xdr:spPr>
        <a:xfrm>
          <a:off x="20134795" y="655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52322</xdr:rowOff>
    </xdr:from>
    <xdr:ext cx="599010" cy="259045"/>
    <xdr:sp macro="" textlink="">
      <xdr:nvSpPr>
        <xdr:cNvPr id="404" name="n_3aveValue【一般廃棄物処理施設】&#10;一人当たり有形固定資産（償却資産）額">
          <a:extLst>
            <a:ext uri="{FF2B5EF4-FFF2-40B4-BE49-F238E27FC236}">
              <a16:creationId xmlns:a16="http://schemas.microsoft.com/office/drawing/2014/main" id="{55D2D6EF-E557-4EAC-BAC5-BAFE78A68513}"/>
            </a:ext>
          </a:extLst>
        </xdr:cNvPr>
        <xdr:cNvSpPr txBox="1"/>
      </xdr:nvSpPr>
      <xdr:spPr>
        <a:xfrm>
          <a:off x="19245795" y="656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47842</xdr:rowOff>
    </xdr:from>
    <xdr:ext cx="599010" cy="259045"/>
    <xdr:sp macro="" textlink="">
      <xdr:nvSpPr>
        <xdr:cNvPr id="405" name="n_4aveValue【一般廃棄物処理施設】&#10;一人当たり有形固定資産（償却資産）額">
          <a:extLst>
            <a:ext uri="{FF2B5EF4-FFF2-40B4-BE49-F238E27FC236}">
              <a16:creationId xmlns:a16="http://schemas.microsoft.com/office/drawing/2014/main" id="{D348A2CD-6934-4561-9521-1ABB5840C253}"/>
            </a:ext>
          </a:extLst>
        </xdr:cNvPr>
        <xdr:cNvSpPr txBox="1"/>
      </xdr:nvSpPr>
      <xdr:spPr>
        <a:xfrm>
          <a:off x="183567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95415</xdr:rowOff>
    </xdr:from>
    <xdr:ext cx="599010" cy="259045"/>
    <xdr:sp macro="" textlink="">
      <xdr:nvSpPr>
        <xdr:cNvPr id="406" name="n_1mainValue【一般廃棄物処理施設】&#10;一人当たり有形固定資産（償却資産）額">
          <a:extLst>
            <a:ext uri="{FF2B5EF4-FFF2-40B4-BE49-F238E27FC236}">
              <a16:creationId xmlns:a16="http://schemas.microsoft.com/office/drawing/2014/main" id="{692EA7C4-4808-4217-ABCE-CEF530C58E3E}"/>
            </a:ext>
          </a:extLst>
        </xdr:cNvPr>
        <xdr:cNvSpPr txBox="1"/>
      </xdr:nvSpPr>
      <xdr:spPr>
        <a:xfrm>
          <a:off x="21011095" y="695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105598</xdr:rowOff>
    </xdr:from>
    <xdr:ext cx="599010" cy="259045"/>
    <xdr:sp macro="" textlink="">
      <xdr:nvSpPr>
        <xdr:cNvPr id="407" name="n_2mainValue【一般廃棄物処理施設】&#10;一人当たり有形固定資産（償却資産）額">
          <a:extLst>
            <a:ext uri="{FF2B5EF4-FFF2-40B4-BE49-F238E27FC236}">
              <a16:creationId xmlns:a16="http://schemas.microsoft.com/office/drawing/2014/main" id="{3B20E888-74F6-442F-8DD8-81F2C6801AF5}"/>
            </a:ext>
          </a:extLst>
        </xdr:cNvPr>
        <xdr:cNvSpPr txBox="1"/>
      </xdr:nvSpPr>
      <xdr:spPr>
        <a:xfrm>
          <a:off x="20134795" y="6963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109559</xdr:rowOff>
    </xdr:from>
    <xdr:ext cx="599010" cy="259045"/>
    <xdr:sp macro="" textlink="">
      <xdr:nvSpPr>
        <xdr:cNvPr id="408" name="n_3mainValue【一般廃棄物処理施設】&#10;一人当たり有形固定資産（償却資産）額">
          <a:extLst>
            <a:ext uri="{FF2B5EF4-FFF2-40B4-BE49-F238E27FC236}">
              <a16:creationId xmlns:a16="http://schemas.microsoft.com/office/drawing/2014/main" id="{1E828669-DB71-4368-BD77-60E9592A9AF3}"/>
            </a:ext>
          </a:extLst>
        </xdr:cNvPr>
        <xdr:cNvSpPr txBox="1"/>
      </xdr:nvSpPr>
      <xdr:spPr>
        <a:xfrm>
          <a:off x="19245795" y="6967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113276</xdr:rowOff>
    </xdr:from>
    <xdr:ext cx="599010" cy="259045"/>
    <xdr:sp macro="" textlink="">
      <xdr:nvSpPr>
        <xdr:cNvPr id="409" name="n_4mainValue【一般廃棄物処理施設】&#10;一人当たり有形固定資産（償却資産）額">
          <a:extLst>
            <a:ext uri="{FF2B5EF4-FFF2-40B4-BE49-F238E27FC236}">
              <a16:creationId xmlns:a16="http://schemas.microsoft.com/office/drawing/2014/main" id="{37379EC0-5C2A-4495-B793-2D21392E3FD4}"/>
            </a:ext>
          </a:extLst>
        </xdr:cNvPr>
        <xdr:cNvSpPr txBox="1"/>
      </xdr:nvSpPr>
      <xdr:spPr>
        <a:xfrm>
          <a:off x="18356795" y="697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a:extLst>
            <a:ext uri="{FF2B5EF4-FFF2-40B4-BE49-F238E27FC236}">
              <a16:creationId xmlns:a16="http://schemas.microsoft.com/office/drawing/2014/main" id="{657A6B9D-3F22-4445-8833-EC33D07CEC4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a:extLst>
            <a:ext uri="{FF2B5EF4-FFF2-40B4-BE49-F238E27FC236}">
              <a16:creationId xmlns:a16="http://schemas.microsoft.com/office/drawing/2014/main" id="{4C0EACB2-EB22-4117-892B-5F809105B34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a:extLst>
            <a:ext uri="{FF2B5EF4-FFF2-40B4-BE49-F238E27FC236}">
              <a16:creationId xmlns:a16="http://schemas.microsoft.com/office/drawing/2014/main" id="{247DD050-02E3-4EF7-AAD8-1133EA80E3C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a:extLst>
            <a:ext uri="{FF2B5EF4-FFF2-40B4-BE49-F238E27FC236}">
              <a16:creationId xmlns:a16="http://schemas.microsoft.com/office/drawing/2014/main" id="{40E6E6F7-8953-42B1-B85F-BB39788D14A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a:extLst>
            <a:ext uri="{FF2B5EF4-FFF2-40B4-BE49-F238E27FC236}">
              <a16:creationId xmlns:a16="http://schemas.microsoft.com/office/drawing/2014/main" id="{C092031A-C1FA-447C-8514-6F6939CF05E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a:extLst>
            <a:ext uri="{FF2B5EF4-FFF2-40B4-BE49-F238E27FC236}">
              <a16:creationId xmlns:a16="http://schemas.microsoft.com/office/drawing/2014/main" id="{A75DF2C7-DC50-45DC-895D-9F46657F71F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a:extLst>
            <a:ext uri="{FF2B5EF4-FFF2-40B4-BE49-F238E27FC236}">
              <a16:creationId xmlns:a16="http://schemas.microsoft.com/office/drawing/2014/main" id="{A9F46C02-F8FD-49A6-9F3D-2498B0DB90B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a:extLst>
            <a:ext uri="{FF2B5EF4-FFF2-40B4-BE49-F238E27FC236}">
              <a16:creationId xmlns:a16="http://schemas.microsoft.com/office/drawing/2014/main" id="{C97C1628-1A8B-458C-90AA-F7942950A7FD}"/>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8" name="正方形/長方形 417">
          <a:extLst>
            <a:ext uri="{FF2B5EF4-FFF2-40B4-BE49-F238E27FC236}">
              <a16:creationId xmlns:a16="http://schemas.microsoft.com/office/drawing/2014/main" id="{6610931A-A218-43FA-B5B1-074FF38068C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9" name="正方形/長方形 418">
          <a:extLst>
            <a:ext uri="{FF2B5EF4-FFF2-40B4-BE49-F238E27FC236}">
              <a16:creationId xmlns:a16="http://schemas.microsoft.com/office/drawing/2014/main" id="{EA298769-9FE9-4175-8913-1901FC3E462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0" name="正方形/長方形 419">
          <a:extLst>
            <a:ext uri="{FF2B5EF4-FFF2-40B4-BE49-F238E27FC236}">
              <a16:creationId xmlns:a16="http://schemas.microsoft.com/office/drawing/2014/main" id="{F6031A8A-1A75-4038-B38A-ED561BF5EA2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1" name="正方形/長方形 420">
          <a:extLst>
            <a:ext uri="{FF2B5EF4-FFF2-40B4-BE49-F238E27FC236}">
              <a16:creationId xmlns:a16="http://schemas.microsoft.com/office/drawing/2014/main" id="{0F938D4A-C031-418B-B25A-A0794940ACE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2" name="正方形/長方形 421">
          <a:extLst>
            <a:ext uri="{FF2B5EF4-FFF2-40B4-BE49-F238E27FC236}">
              <a16:creationId xmlns:a16="http://schemas.microsoft.com/office/drawing/2014/main" id="{DA3164A2-9736-495F-8D65-45F06C5D89F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3" name="正方形/長方形 422">
          <a:extLst>
            <a:ext uri="{FF2B5EF4-FFF2-40B4-BE49-F238E27FC236}">
              <a16:creationId xmlns:a16="http://schemas.microsoft.com/office/drawing/2014/main" id="{9350CF08-9369-4B4C-992C-A4FC60CB132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4" name="正方形/長方形 423">
          <a:extLst>
            <a:ext uri="{FF2B5EF4-FFF2-40B4-BE49-F238E27FC236}">
              <a16:creationId xmlns:a16="http://schemas.microsoft.com/office/drawing/2014/main" id="{C9FB1276-BEA9-496C-AEBD-AB35F5F6947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5" name="正方形/長方形 424">
          <a:extLst>
            <a:ext uri="{FF2B5EF4-FFF2-40B4-BE49-F238E27FC236}">
              <a16:creationId xmlns:a16="http://schemas.microsoft.com/office/drawing/2014/main" id="{E5867F2D-225A-492F-9DFA-4E2DBC11DDE3}"/>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6" name="正方形/長方形 425">
          <a:extLst>
            <a:ext uri="{FF2B5EF4-FFF2-40B4-BE49-F238E27FC236}">
              <a16:creationId xmlns:a16="http://schemas.microsoft.com/office/drawing/2014/main" id="{E49ACF48-4EA9-44F1-B665-5B1069A3A5F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7" name="正方形/長方形 426">
          <a:extLst>
            <a:ext uri="{FF2B5EF4-FFF2-40B4-BE49-F238E27FC236}">
              <a16:creationId xmlns:a16="http://schemas.microsoft.com/office/drawing/2014/main" id="{49513C4E-BD0B-46F7-ADEB-FD0FA2D25A6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8" name="正方形/長方形 427">
          <a:extLst>
            <a:ext uri="{FF2B5EF4-FFF2-40B4-BE49-F238E27FC236}">
              <a16:creationId xmlns:a16="http://schemas.microsoft.com/office/drawing/2014/main" id="{55BD49B4-283C-4D6C-86FF-848B89CCA5A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9" name="正方形/長方形 428">
          <a:extLst>
            <a:ext uri="{FF2B5EF4-FFF2-40B4-BE49-F238E27FC236}">
              <a16:creationId xmlns:a16="http://schemas.microsoft.com/office/drawing/2014/main" id="{FD957B35-029A-455D-834C-4188405CDD4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0" name="正方形/長方形 429">
          <a:extLst>
            <a:ext uri="{FF2B5EF4-FFF2-40B4-BE49-F238E27FC236}">
              <a16:creationId xmlns:a16="http://schemas.microsoft.com/office/drawing/2014/main" id="{B4C171D3-0C5E-43EB-98E4-8A4A474D0F0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1" name="正方形/長方形 430">
          <a:extLst>
            <a:ext uri="{FF2B5EF4-FFF2-40B4-BE49-F238E27FC236}">
              <a16:creationId xmlns:a16="http://schemas.microsoft.com/office/drawing/2014/main" id="{0A94E17C-10D2-43EF-9ECB-FC825DA31BC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2" name="正方形/長方形 431">
          <a:extLst>
            <a:ext uri="{FF2B5EF4-FFF2-40B4-BE49-F238E27FC236}">
              <a16:creationId xmlns:a16="http://schemas.microsoft.com/office/drawing/2014/main" id="{D7FF9529-EAF1-47A2-A846-159467AB865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3" name="正方形/長方形 432">
          <a:extLst>
            <a:ext uri="{FF2B5EF4-FFF2-40B4-BE49-F238E27FC236}">
              <a16:creationId xmlns:a16="http://schemas.microsoft.com/office/drawing/2014/main" id="{E1AC60B9-004C-40FC-B1DF-41FF912F5E9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4" name="テキスト ボックス 433">
          <a:extLst>
            <a:ext uri="{FF2B5EF4-FFF2-40B4-BE49-F238E27FC236}">
              <a16:creationId xmlns:a16="http://schemas.microsoft.com/office/drawing/2014/main" id="{9DBB02DE-E7DC-4FEA-926D-B1CFB5F256A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5" name="直線コネクタ 434">
          <a:extLst>
            <a:ext uri="{FF2B5EF4-FFF2-40B4-BE49-F238E27FC236}">
              <a16:creationId xmlns:a16="http://schemas.microsoft.com/office/drawing/2014/main" id="{31C233DC-B258-4278-BB9D-9D04F3551CA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6" name="テキスト ボックス 435">
          <a:extLst>
            <a:ext uri="{FF2B5EF4-FFF2-40B4-BE49-F238E27FC236}">
              <a16:creationId xmlns:a16="http://schemas.microsoft.com/office/drawing/2014/main" id="{8380790D-9D00-4D27-A7EB-6C476ADED3A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7" name="直線コネクタ 436">
          <a:extLst>
            <a:ext uri="{FF2B5EF4-FFF2-40B4-BE49-F238E27FC236}">
              <a16:creationId xmlns:a16="http://schemas.microsoft.com/office/drawing/2014/main" id="{849163F7-3C54-412E-ACD1-C94590DD20B7}"/>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38" name="テキスト ボックス 437">
          <a:extLst>
            <a:ext uri="{FF2B5EF4-FFF2-40B4-BE49-F238E27FC236}">
              <a16:creationId xmlns:a16="http://schemas.microsoft.com/office/drawing/2014/main" id="{7A115970-73A1-4FF3-879E-0A792C62BF0A}"/>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9" name="直線コネクタ 438">
          <a:extLst>
            <a:ext uri="{FF2B5EF4-FFF2-40B4-BE49-F238E27FC236}">
              <a16:creationId xmlns:a16="http://schemas.microsoft.com/office/drawing/2014/main" id="{DF1DEC31-7E35-480B-B26B-7D6C0DCC575D}"/>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40" name="テキスト ボックス 439">
          <a:extLst>
            <a:ext uri="{FF2B5EF4-FFF2-40B4-BE49-F238E27FC236}">
              <a16:creationId xmlns:a16="http://schemas.microsoft.com/office/drawing/2014/main" id="{40795978-670B-422E-AD58-5483CFB481E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1" name="直線コネクタ 440">
          <a:extLst>
            <a:ext uri="{FF2B5EF4-FFF2-40B4-BE49-F238E27FC236}">
              <a16:creationId xmlns:a16="http://schemas.microsoft.com/office/drawing/2014/main" id="{90C694A0-069D-4B1D-AFF6-5CCDE487E76D}"/>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2" name="テキスト ボックス 441">
          <a:extLst>
            <a:ext uri="{FF2B5EF4-FFF2-40B4-BE49-F238E27FC236}">
              <a16:creationId xmlns:a16="http://schemas.microsoft.com/office/drawing/2014/main" id="{04D3BE1F-DC2F-4099-92C7-3A3D45D70167}"/>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3" name="直線コネクタ 442">
          <a:extLst>
            <a:ext uri="{FF2B5EF4-FFF2-40B4-BE49-F238E27FC236}">
              <a16:creationId xmlns:a16="http://schemas.microsoft.com/office/drawing/2014/main" id="{EE28DF5D-8D19-420A-8DB7-C7569AE1A6DB}"/>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4" name="テキスト ボックス 443">
          <a:extLst>
            <a:ext uri="{FF2B5EF4-FFF2-40B4-BE49-F238E27FC236}">
              <a16:creationId xmlns:a16="http://schemas.microsoft.com/office/drawing/2014/main" id="{696A27C7-C3FE-4A81-BEAF-E2D274126BC6}"/>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5" name="直線コネクタ 444">
          <a:extLst>
            <a:ext uri="{FF2B5EF4-FFF2-40B4-BE49-F238E27FC236}">
              <a16:creationId xmlns:a16="http://schemas.microsoft.com/office/drawing/2014/main" id="{F94F6A8D-E40B-4D46-AFFD-C56B47B4252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46" name="テキスト ボックス 445">
          <a:extLst>
            <a:ext uri="{FF2B5EF4-FFF2-40B4-BE49-F238E27FC236}">
              <a16:creationId xmlns:a16="http://schemas.microsoft.com/office/drawing/2014/main" id="{EBED33E2-760A-4D0B-A2D0-81DE2042D768}"/>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7" name="直線コネクタ 446">
          <a:extLst>
            <a:ext uri="{FF2B5EF4-FFF2-40B4-BE49-F238E27FC236}">
              <a16:creationId xmlns:a16="http://schemas.microsoft.com/office/drawing/2014/main" id="{A7519F40-EB9B-43ED-B2C4-9A182C97E56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48" name="テキスト ボックス 447">
          <a:extLst>
            <a:ext uri="{FF2B5EF4-FFF2-40B4-BE49-F238E27FC236}">
              <a16:creationId xmlns:a16="http://schemas.microsoft.com/office/drawing/2014/main" id="{D7087C6B-997D-4C0E-B35D-05BBCE7A58CF}"/>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9" name="【消防施設】&#10;有形固定資産減価償却率グラフ枠">
          <a:extLst>
            <a:ext uri="{FF2B5EF4-FFF2-40B4-BE49-F238E27FC236}">
              <a16:creationId xmlns:a16="http://schemas.microsoft.com/office/drawing/2014/main" id="{A3F42F37-D346-4DAA-A652-671C178A9EB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135255</xdr:rowOff>
    </xdr:from>
    <xdr:to>
      <xdr:col>85</xdr:col>
      <xdr:colOff>126364</xdr:colOff>
      <xdr:row>86</xdr:row>
      <xdr:rowOff>9525</xdr:rowOff>
    </xdr:to>
    <xdr:cxnSp macro="">
      <xdr:nvCxnSpPr>
        <xdr:cNvPr id="450" name="直線コネクタ 449">
          <a:extLst>
            <a:ext uri="{FF2B5EF4-FFF2-40B4-BE49-F238E27FC236}">
              <a16:creationId xmlns:a16="http://schemas.microsoft.com/office/drawing/2014/main" id="{4E0672E4-F7A5-4EB3-BB53-D6E2328F6D8D}"/>
            </a:ext>
          </a:extLst>
        </xdr:cNvPr>
        <xdr:cNvCxnSpPr/>
      </xdr:nvCxnSpPr>
      <xdr:spPr>
        <a:xfrm flipV="1">
          <a:off x="16318864" y="1333690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13352</xdr:rowOff>
    </xdr:from>
    <xdr:ext cx="405111" cy="259045"/>
    <xdr:sp macro="" textlink="">
      <xdr:nvSpPr>
        <xdr:cNvPr id="451" name="【消防施設】&#10;有形固定資産減価償却率最小値テキスト">
          <a:extLst>
            <a:ext uri="{FF2B5EF4-FFF2-40B4-BE49-F238E27FC236}">
              <a16:creationId xmlns:a16="http://schemas.microsoft.com/office/drawing/2014/main" id="{D0BD9786-D032-474C-A4B6-511CA6C799AE}"/>
            </a:ext>
          </a:extLst>
        </xdr:cNvPr>
        <xdr:cNvSpPr txBox="1"/>
      </xdr:nvSpPr>
      <xdr:spPr>
        <a:xfrm>
          <a:off x="16357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xdr:rowOff>
    </xdr:from>
    <xdr:to>
      <xdr:col>86</xdr:col>
      <xdr:colOff>25400</xdr:colOff>
      <xdr:row>86</xdr:row>
      <xdr:rowOff>9525</xdr:rowOff>
    </xdr:to>
    <xdr:cxnSp macro="">
      <xdr:nvCxnSpPr>
        <xdr:cNvPr id="452" name="直線コネクタ 451">
          <a:extLst>
            <a:ext uri="{FF2B5EF4-FFF2-40B4-BE49-F238E27FC236}">
              <a16:creationId xmlns:a16="http://schemas.microsoft.com/office/drawing/2014/main" id="{143028C0-57F6-4EDD-B62F-992D6850E241}"/>
            </a:ext>
          </a:extLst>
        </xdr:cNvPr>
        <xdr:cNvCxnSpPr/>
      </xdr:nvCxnSpPr>
      <xdr:spPr>
        <a:xfrm>
          <a:off x="16230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81932</xdr:rowOff>
    </xdr:from>
    <xdr:ext cx="405111" cy="259045"/>
    <xdr:sp macro="" textlink="">
      <xdr:nvSpPr>
        <xdr:cNvPr id="453" name="【消防施設】&#10;有形固定資産減価償却率最大値テキスト">
          <a:extLst>
            <a:ext uri="{FF2B5EF4-FFF2-40B4-BE49-F238E27FC236}">
              <a16:creationId xmlns:a16="http://schemas.microsoft.com/office/drawing/2014/main" id="{5E03A53A-1514-4004-BD37-5FD112FA7405}"/>
            </a:ext>
          </a:extLst>
        </xdr:cNvPr>
        <xdr:cNvSpPr txBox="1"/>
      </xdr:nvSpPr>
      <xdr:spPr>
        <a:xfrm>
          <a:off x="16357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135255</xdr:rowOff>
    </xdr:from>
    <xdr:to>
      <xdr:col>86</xdr:col>
      <xdr:colOff>25400</xdr:colOff>
      <xdr:row>77</xdr:row>
      <xdr:rowOff>135255</xdr:rowOff>
    </xdr:to>
    <xdr:cxnSp macro="">
      <xdr:nvCxnSpPr>
        <xdr:cNvPr id="454" name="直線コネクタ 453">
          <a:extLst>
            <a:ext uri="{FF2B5EF4-FFF2-40B4-BE49-F238E27FC236}">
              <a16:creationId xmlns:a16="http://schemas.microsoft.com/office/drawing/2014/main" id="{B60E3AA7-67FE-4993-BB87-BC8D7F57AD1A}"/>
            </a:ext>
          </a:extLst>
        </xdr:cNvPr>
        <xdr:cNvCxnSpPr/>
      </xdr:nvCxnSpPr>
      <xdr:spPr>
        <a:xfrm>
          <a:off x="16230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110507</xdr:rowOff>
    </xdr:from>
    <xdr:ext cx="405111" cy="259045"/>
    <xdr:sp macro="" textlink="">
      <xdr:nvSpPr>
        <xdr:cNvPr id="455" name="【消防施設】&#10;有形固定資産減価償却率平均値テキスト">
          <a:extLst>
            <a:ext uri="{FF2B5EF4-FFF2-40B4-BE49-F238E27FC236}">
              <a16:creationId xmlns:a16="http://schemas.microsoft.com/office/drawing/2014/main" id="{E9861A18-E12C-4D77-B8E3-E42FF49E241F}"/>
            </a:ext>
          </a:extLst>
        </xdr:cNvPr>
        <xdr:cNvSpPr txBox="1"/>
      </xdr:nvSpPr>
      <xdr:spPr>
        <a:xfrm>
          <a:off x="16357600" y="1399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456" name="フローチャート: 判断 455">
          <a:extLst>
            <a:ext uri="{FF2B5EF4-FFF2-40B4-BE49-F238E27FC236}">
              <a16:creationId xmlns:a16="http://schemas.microsoft.com/office/drawing/2014/main" id="{9BF4D14B-0117-4064-AC04-8E75DF0C4DE6}"/>
            </a:ext>
          </a:extLst>
        </xdr:cNvPr>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457" name="フローチャート: 判断 456">
          <a:extLst>
            <a:ext uri="{FF2B5EF4-FFF2-40B4-BE49-F238E27FC236}">
              <a16:creationId xmlns:a16="http://schemas.microsoft.com/office/drawing/2014/main" id="{ECA49522-670F-4925-9CA2-8493D5DC4868}"/>
            </a:ext>
          </a:extLst>
        </xdr:cNvPr>
        <xdr:cNvSpPr/>
      </xdr:nvSpPr>
      <xdr:spPr>
        <a:xfrm>
          <a:off x="15430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109220</xdr:rowOff>
    </xdr:from>
    <xdr:to>
      <xdr:col>76</xdr:col>
      <xdr:colOff>165100</xdr:colOff>
      <xdr:row>82</xdr:row>
      <xdr:rowOff>39370</xdr:rowOff>
    </xdr:to>
    <xdr:sp macro="" textlink="">
      <xdr:nvSpPr>
        <xdr:cNvPr id="458" name="フローチャート: 判断 457">
          <a:extLst>
            <a:ext uri="{FF2B5EF4-FFF2-40B4-BE49-F238E27FC236}">
              <a16:creationId xmlns:a16="http://schemas.microsoft.com/office/drawing/2014/main" id="{908FEBE6-B76D-4CC8-A22D-DCE656D0F47A}"/>
            </a:ext>
          </a:extLst>
        </xdr:cNvPr>
        <xdr:cNvSpPr/>
      </xdr:nvSpPr>
      <xdr:spPr>
        <a:xfrm>
          <a:off x="14541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459" name="フローチャート: 判断 458">
          <a:extLst>
            <a:ext uri="{FF2B5EF4-FFF2-40B4-BE49-F238E27FC236}">
              <a16:creationId xmlns:a16="http://schemas.microsoft.com/office/drawing/2014/main" id="{A6649080-F73B-4371-AF4B-3FCA28939A6C}"/>
            </a:ext>
          </a:extLst>
        </xdr:cNvPr>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46355</xdr:rowOff>
    </xdr:from>
    <xdr:to>
      <xdr:col>67</xdr:col>
      <xdr:colOff>101600</xdr:colOff>
      <xdr:row>81</xdr:row>
      <xdr:rowOff>147955</xdr:rowOff>
    </xdr:to>
    <xdr:sp macro="" textlink="">
      <xdr:nvSpPr>
        <xdr:cNvPr id="460" name="フローチャート: 判断 459">
          <a:extLst>
            <a:ext uri="{FF2B5EF4-FFF2-40B4-BE49-F238E27FC236}">
              <a16:creationId xmlns:a16="http://schemas.microsoft.com/office/drawing/2014/main" id="{F5681044-0613-455F-B86B-5DA0BF82829D}"/>
            </a:ext>
          </a:extLst>
        </xdr:cNvPr>
        <xdr:cNvSpPr/>
      </xdr:nvSpPr>
      <xdr:spPr>
        <a:xfrm>
          <a:off x="12763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F821D2BC-EBF4-4B27-AE6B-1A21394D9B1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B0C4B3C0-F270-4B1A-BAEE-329B7246809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C9DC7A40-8057-4AF2-84B4-14FB8A4650C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61D29D76-BF27-48DD-AB1B-F937080A549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136DEC94-5EBA-4AA6-BA80-F5CF9BA8B01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95886</xdr:rowOff>
    </xdr:from>
    <xdr:to>
      <xdr:col>85</xdr:col>
      <xdr:colOff>177800</xdr:colOff>
      <xdr:row>81</xdr:row>
      <xdr:rowOff>26036</xdr:rowOff>
    </xdr:to>
    <xdr:sp macro="" textlink="">
      <xdr:nvSpPr>
        <xdr:cNvPr id="466" name="楕円 465">
          <a:extLst>
            <a:ext uri="{FF2B5EF4-FFF2-40B4-BE49-F238E27FC236}">
              <a16:creationId xmlns:a16="http://schemas.microsoft.com/office/drawing/2014/main" id="{FB27A30A-D06E-4E86-A89F-5BFE9F6A190A}"/>
            </a:ext>
          </a:extLst>
        </xdr:cNvPr>
        <xdr:cNvSpPr/>
      </xdr:nvSpPr>
      <xdr:spPr>
        <a:xfrm>
          <a:off x="16268700" y="138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118763</xdr:rowOff>
    </xdr:from>
    <xdr:ext cx="405111" cy="259045"/>
    <xdr:sp macro="" textlink="">
      <xdr:nvSpPr>
        <xdr:cNvPr id="467" name="【消防施設】&#10;有形固定資産減価償却率該当値テキスト">
          <a:extLst>
            <a:ext uri="{FF2B5EF4-FFF2-40B4-BE49-F238E27FC236}">
              <a16:creationId xmlns:a16="http://schemas.microsoft.com/office/drawing/2014/main" id="{9FB52965-E631-4EBA-AA79-AFB371D08976}"/>
            </a:ext>
          </a:extLst>
        </xdr:cNvPr>
        <xdr:cNvSpPr txBox="1"/>
      </xdr:nvSpPr>
      <xdr:spPr>
        <a:xfrm>
          <a:off x="16357600"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65405</xdr:rowOff>
    </xdr:from>
    <xdr:to>
      <xdr:col>81</xdr:col>
      <xdr:colOff>101600</xdr:colOff>
      <xdr:row>80</xdr:row>
      <xdr:rowOff>167005</xdr:rowOff>
    </xdr:to>
    <xdr:sp macro="" textlink="">
      <xdr:nvSpPr>
        <xdr:cNvPr id="468" name="楕円 467">
          <a:extLst>
            <a:ext uri="{FF2B5EF4-FFF2-40B4-BE49-F238E27FC236}">
              <a16:creationId xmlns:a16="http://schemas.microsoft.com/office/drawing/2014/main" id="{BFED6231-ECD5-4D69-ADFA-F62F20D9B352}"/>
            </a:ext>
          </a:extLst>
        </xdr:cNvPr>
        <xdr:cNvSpPr/>
      </xdr:nvSpPr>
      <xdr:spPr>
        <a:xfrm>
          <a:off x="15430500" y="137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116205</xdr:rowOff>
    </xdr:from>
    <xdr:to>
      <xdr:col>85</xdr:col>
      <xdr:colOff>127000</xdr:colOff>
      <xdr:row>80</xdr:row>
      <xdr:rowOff>146686</xdr:rowOff>
    </xdr:to>
    <xdr:cxnSp macro="">
      <xdr:nvCxnSpPr>
        <xdr:cNvPr id="469" name="直線コネクタ 468">
          <a:extLst>
            <a:ext uri="{FF2B5EF4-FFF2-40B4-BE49-F238E27FC236}">
              <a16:creationId xmlns:a16="http://schemas.microsoft.com/office/drawing/2014/main" id="{AB0645DF-3D8E-4F60-918E-99F88149317D}"/>
            </a:ext>
          </a:extLst>
        </xdr:cNvPr>
        <xdr:cNvCxnSpPr/>
      </xdr:nvCxnSpPr>
      <xdr:spPr>
        <a:xfrm>
          <a:off x="15481300" y="13832205"/>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71120</xdr:rowOff>
    </xdr:from>
    <xdr:to>
      <xdr:col>76</xdr:col>
      <xdr:colOff>165100</xdr:colOff>
      <xdr:row>81</xdr:row>
      <xdr:rowOff>1270</xdr:rowOff>
    </xdr:to>
    <xdr:sp macro="" textlink="">
      <xdr:nvSpPr>
        <xdr:cNvPr id="470" name="楕円 469">
          <a:extLst>
            <a:ext uri="{FF2B5EF4-FFF2-40B4-BE49-F238E27FC236}">
              <a16:creationId xmlns:a16="http://schemas.microsoft.com/office/drawing/2014/main" id="{E5CDC49F-F251-44F7-87C7-E73E80293B44}"/>
            </a:ext>
          </a:extLst>
        </xdr:cNvPr>
        <xdr:cNvSpPr/>
      </xdr:nvSpPr>
      <xdr:spPr>
        <a:xfrm>
          <a:off x="14541500" y="137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116205</xdr:rowOff>
    </xdr:from>
    <xdr:to>
      <xdr:col>81</xdr:col>
      <xdr:colOff>50800</xdr:colOff>
      <xdr:row>80</xdr:row>
      <xdr:rowOff>121920</xdr:rowOff>
    </xdr:to>
    <xdr:cxnSp macro="">
      <xdr:nvCxnSpPr>
        <xdr:cNvPr id="471" name="直線コネクタ 470">
          <a:extLst>
            <a:ext uri="{FF2B5EF4-FFF2-40B4-BE49-F238E27FC236}">
              <a16:creationId xmlns:a16="http://schemas.microsoft.com/office/drawing/2014/main" id="{DD2E02F3-A979-420D-80EF-5E7ADEFC0D9F}"/>
            </a:ext>
          </a:extLst>
        </xdr:cNvPr>
        <xdr:cNvCxnSpPr/>
      </xdr:nvCxnSpPr>
      <xdr:spPr>
        <a:xfrm flipV="1">
          <a:off x="14592300" y="138322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135889</xdr:rowOff>
    </xdr:from>
    <xdr:to>
      <xdr:col>72</xdr:col>
      <xdr:colOff>38100</xdr:colOff>
      <xdr:row>79</xdr:row>
      <xdr:rowOff>66039</xdr:rowOff>
    </xdr:to>
    <xdr:sp macro="" textlink="">
      <xdr:nvSpPr>
        <xdr:cNvPr id="472" name="楕円 471">
          <a:extLst>
            <a:ext uri="{FF2B5EF4-FFF2-40B4-BE49-F238E27FC236}">
              <a16:creationId xmlns:a16="http://schemas.microsoft.com/office/drawing/2014/main" id="{9FF0F06E-2E56-4820-B24F-F159F1CDDFB5}"/>
            </a:ext>
          </a:extLst>
        </xdr:cNvPr>
        <xdr:cNvSpPr/>
      </xdr:nvSpPr>
      <xdr:spPr>
        <a:xfrm>
          <a:off x="13652500" y="1350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15239</xdr:rowOff>
    </xdr:from>
    <xdr:to>
      <xdr:col>76</xdr:col>
      <xdr:colOff>114300</xdr:colOff>
      <xdr:row>80</xdr:row>
      <xdr:rowOff>121920</xdr:rowOff>
    </xdr:to>
    <xdr:cxnSp macro="">
      <xdr:nvCxnSpPr>
        <xdr:cNvPr id="473" name="直線コネクタ 472">
          <a:extLst>
            <a:ext uri="{FF2B5EF4-FFF2-40B4-BE49-F238E27FC236}">
              <a16:creationId xmlns:a16="http://schemas.microsoft.com/office/drawing/2014/main" id="{2038C3DF-3FB8-43FB-A180-FC39861FA934}"/>
            </a:ext>
          </a:extLst>
        </xdr:cNvPr>
        <xdr:cNvCxnSpPr/>
      </xdr:nvCxnSpPr>
      <xdr:spPr>
        <a:xfrm>
          <a:off x="13703300" y="13559789"/>
          <a:ext cx="889000" cy="27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99695</xdr:rowOff>
    </xdr:from>
    <xdr:to>
      <xdr:col>67</xdr:col>
      <xdr:colOff>101600</xdr:colOff>
      <xdr:row>79</xdr:row>
      <xdr:rowOff>29845</xdr:rowOff>
    </xdr:to>
    <xdr:sp macro="" textlink="">
      <xdr:nvSpPr>
        <xdr:cNvPr id="474" name="楕円 473">
          <a:extLst>
            <a:ext uri="{FF2B5EF4-FFF2-40B4-BE49-F238E27FC236}">
              <a16:creationId xmlns:a16="http://schemas.microsoft.com/office/drawing/2014/main" id="{A1D46302-DCDC-41C8-A526-64C561A5DAF3}"/>
            </a:ext>
          </a:extLst>
        </xdr:cNvPr>
        <xdr:cNvSpPr/>
      </xdr:nvSpPr>
      <xdr:spPr>
        <a:xfrm>
          <a:off x="12763500" y="1347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150495</xdr:rowOff>
    </xdr:from>
    <xdr:to>
      <xdr:col>71</xdr:col>
      <xdr:colOff>177800</xdr:colOff>
      <xdr:row>79</xdr:row>
      <xdr:rowOff>15239</xdr:rowOff>
    </xdr:to>
    <xdr:cxnSp macro="">
      <xdr:nvCxnSpPr>
        <xdr:cNvPr id="475" name="直線コネクタ 474">
          <a:extLst>
            <a:ext uri="{FF2B5EF4-FFF2-40B4-BE49-F238E27FC236}">
              <a16:creationId xmlns:a16="http://schemas.microsoft.com/office/drawing/2014/main" id="{4CA0FEFE-7EBE-4B0B-B212-C0514D702266}"/>
            </a:ext>
          </a:extLst>
        </xdr:cNvPr>
        <xdr:cNvCxnSpPr/>
      </xdr:nvCxnSpPr>
      <xdr:spPr>
        <a:xfrm>
          <a:off x="12814300" y="1352359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148607</xdr:rowOff>
    </xdr:from>
    <xdr:ext cx="405111" cy="259045"/>
    <xdr:sp macro="" textlink="">
      <xdr:nvSpPr>
        <xdr:cNvPr id="476" name="n_1aveValue【消防施設】&#10;有形固定資産減価償却率">
          <a:extLst>
            <a:ext uri="{FF2B5EF4-FFF2-40B4-BE49-F238E27FC236}">
              <a16:creationId xmlns:a16="http://schemas.microsoft.com/office/drawing/2014/main" id="{7EEE4D8C-FA5C-45C2-97C4-D31D9802CC93}"/>
            </a:ext>
          </a:extLst>
        </xdr:cNvPr>
        <xdr:cNvSpPr txBox="1"/>
      </xdr:nvSpPr>
      <xdr:spPr>
        <a:xfrm>
          <a:off x="152660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30497</xdr:rowOff>
    </xdr:from>
    <xdr:ext cx="405111" cy="259045"/>
    <xdr:sp macro="" textlink="">
      <xdr:nvSpPr>
        <xdr:cNvPr id="477" name="n_2aveValue【消防施設】&#10;有形固定資産減価償却率">
          <a:extLst>
            <a:ext uri="{FF2B5EF4-FFF2-40B4-BE49-F238E27FC236}">
              <a16:creationId xmlns:a16="http://schemas.microsoft.com/office/drawing/2014/main" id="{3DBCA8C9-F7CC-4388-9F68-6700626D9C1E}"/>
            </a:ext>
          </a:extLst>
        </xdr:cNvPr>
        <xdr:cNvSpPr txBox="1"/>
      </xdr:nvSpPr>
      <xdr:spPr>
        <a:xfrm>
          <a:off x="143897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139082</xdr:rowOff>
    </xdr:from>
    <xdr:ext cx="405111" cy="259045"/>
    <xdr:sp macro="" textlink="">
      <xdr:nvSpPr>
        <xdr:cNvPr id="478" name="n_3aveValue【消防施設】&#10;有形固定資産減価償却率">
          <a:extLst>
            <a:ext uri="{FF2B5EF4-FFF2-40B4-BE49-F238E27FC236}">
              <a16:creationId xmlns:a16="http://schemas.microsoft.com/office/drawing/2014/main" id="{8A05C283-DA97-4166-835B-A08CC77B33CF}"/>
            </a:ext>
          </a:extLst>
        </xdr:cNvPr>
        <xdr:cNvSpPr txBox="1"/>
      </xdr:nvSpPr>
      <xdr:spPr>
        <a:xfrm>
          <a:off x="13500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139082</xdr:rowOff>
    </xdr:from>
    <xdr:ext cx="405111" cy="259045"/>
    <xdr:sp macro="" textlink="">
      <xdr:nvSpPr>
        <xdr:cNvPr id="479" name="n_4aveValue【消防施設】&#10;有形固定資産減価償却率">
          <a:extLst>
            <a:ext uri="{FF2B5EF4-FFF2-40B4-BE49-F238E27FC236}">
              <a16:creationId xmlns:a16="http://schemas.microsoft.com/office/drawing/2014/main" id="{427D5988-CE45-4645-B51D-9BDE9324B052}"/>
            </a:ext>
          </a:extLst>
        </xdr:cNvPr>
        <xdr:cNvSpPr txBox="1"/>
      </xdr:nvSpPr>
      <xdr:spPr>
        <a:xfrm>
          <a:off x="12611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12082</xdr:rowOff>
    </xdr:from>
    <xdr:ext cx="405111" cy="259045"/>
    <xdr:sp macro="" textlink="">
      <xdr:nvSpPr>
        <xdr:cNvPr id="480" name="n_1mainValue【消防施設】&#10;有形固定資産減価償却率">
          <a:extLst>
            <a:ext uri="{FF2B5EF4-FFF2-40B4-BE49-F238E27FC236}">
              <a16:creationId xmlns:a16="http://schemas.microsoft.com/office/drawing/2014/main" id="{F4EADC8F-432C-4B98-8E1C-1BCE7B96EA92}"/>
            </a:ext>
          </a:extLst>
        </xdr:cNvPr>
        <xdr:cNvSpPr txBox="1"/>
      </xdr:nvSpPr>
      <xdr:spPr>
        <a:xfrm>
          <a:off x="15266044" y="1355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17797</xdr:rowOff>
    </xdr:from>
    <xdr:ext cx="405111" cy="259045"/>
    <xdr:sp macro="" textlink="">
      <xdr:nvSpPr>
        <xdr:cNvPr id="481" name="n_2mainValue【消防施設】&#10;有形固定資産減価償却率">
          <a:extLst>
            <a:ext uri="{FF2B5EF4-FFF2-40B4-BE49-F238E27FC236}">
              <a16:creationId xmlns:a16="http://schemas.microsoft.com/office/drawing/2014/main" id="{8540C0EC-08F2-455C-B269-5123C3564B8B}"/>
            </a:ext>
          </a:extLst>
        </xdr:cNvPr>
        <xdr:cNvSpPr txBox="1"/>
      </xdr:nvSpPr>
      <xdr:spPr>
        <a:xfrm>
          <a:off x="14389744"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82566</xdr:rowOff>
    </xdr:from>
    <xdr:ext cx="405111" cy="259045"/>
    <xdr:sp macro="" textlink="">
      <xdr:nvSpPr>
        <xdr:cNvPr id="482" name="n_3mainValue【消防施設】&#10;有形固定資産減価償却率">
          <a:extLst>
            <a:ext uri="{FF2B5EF4-FFF2-40B4-BE49-F238E27FC236}">
              <a16:creationId xmlns:a16="http://schemas.microsoft.com/office/drawing/2014/main" id="{27FBD8D8-14FE-4431-99E1-2C49B7C23F1F}"/>
            </a:ext>
          </a:extLst>
        </xdr:cNvPr>
        <xdr:cNvSpPr txBox="1"/>
      </xdr:nvSpPr>
      <xdr:spPr>
        <a:xfrm>
          <a:off x="13500744" y="1328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46372</xdr:rowOff>
    </xdr:from>
    <xdr:ext cx="405111" cy="259045"/>
    <xdr:sp macro="" textlink="">
      <xdr:nvSpPr>
        <xdr:cNvPr id="483" name="n_4mainValue【消防施設】&#10;有形固定資産減価償却率">
          <a:extLst>
            <a:ext uri="{FF2B5EF4-FFF2-40B4-BE49-F238E27FC236}">
              <a16:creationId xmlns:a16="http://schemas.microsoft.com/office/drawing/2014/main" id="{7D533E97-FD09-4CD6-8090-131E46A742EE}"/>
            </a:ext>
          </a:extLst>
        </xdr:cNvPr>
        <xdr:cNvSpPr txBox="1"/>
      </xdr:nvSpPr>
      <xdr:spPr>
        <a:xfrm>
          <a:off x="12611744" y="1324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4" name="正方形/長方形 483">
          <a:extLst>
            <a:ext uri="{FF2B5EF4-FFF2-40B4-BE49-F238E27FC236}">
              <a16:creationId xmlns:a16="http://schemas.microsoft.com/office/drawing/2014/main" id="{49D5E1F6-5EF0-40F5-942F-EBD64C90E61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5" name="正方形/長方形 484">
          <a:extLst>
            <a:ext uri="{FF2B5EF4-FFF2-40B4-BE49-F238E27FC236}">
              <a16:creationId xmlns:a16="http://schemas.microsoft.com/office/drawing/2014/main" id="{601961AF-188B-42A2-91E0-EFFA922CA68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6" name="正方形/長方形 485">
          <a:extLst>
            <a:ext uri="{FF2B5EF4-FFF2-40B4-BE49-F238E27FC236}">
              <a16:creationId xmlns:a16="http://schemas.microsoft.com/office/drawing/2014/main" id="{251A234C-260A-40E1-A3BD-5B7D89AD7F6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7" name="正方形/長方形 486">
          <a:extLst>
            <a:ext uri="{FF2B5EF4-FFF2-40B4-BE49-F238E27FC236}">
              <a16:creationId xmlns:a16="http://schemas.microsoft.com/office/drawing/2014/main" id="{0F5B802F-E9B7-451E-BC04-CEE70F49E4A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8" name="正方形/長方形 487">
          <a:extLst>
            <a:ext uri="{FF2B5EF4-FFF2-40B4-BE49-F238E27FC236}">
              <a16:creationId xmlns:a16="http://schemas.microsoft.com/office/drawing/2014/main" id="{31BB513F-C7C0-4290-B951-ACC4DCEBE84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9" name="正方形/長方形 488">
          <a:extLst>
            <a:ext uri="{FF2B5EF4-FFF2-40B4-BE49-F238E27FC236}">
              <a16:creationId xmlns:a16="http://schemas.microsoft.com/office/drawing/2014/main" id="{A893933B-5D02-4E8A-B517-CE0128ABADC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0" name="正方形/長方形 489">
          <a:extLst>
            <a:ext uri="{FF2B5EF4-FFF2-40B4-BE49-F238E27FC236}">
              <a16:creationId xmlns:a16="http://schemas.microsoft.com/office/drawing/2014/main" id="{DA0EC790-E556-45AA-BCB7-71F3403155D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1" name="正方形/長方形 490">
          <a:extLst>
            <a:ext uri="{FF2B5EF4-FFF2-40B4-BE49-F238E27FC236}">
              <a16:creationId xmlns:a16="http://schemas.microsoft.com/office/drawing/2014/main" id="{32E00268-DCD8-4303-861D-795C6E0A836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2" name="テキスト ボックス 491">
          <a:extLst>
            <a:ext uri="{FF2B5EF4-FFF2-40B4-BE49-F238E27FC236}">
              <a16:creationId xmlns:a16="http://schemas.microsoft.com/office/drawing/2014/main" id="{F053BFC4-3630-4A3D-8994-285B876B9F5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3" name="直線コネクタ 492">
          <a:extLst>
            <a:ext uri="{FF2B5EF4-FFF2-40B4-BE49-F238E27FC236}">
              <a16:creationId xmlns:a16="http://schemas.microsoft.com/office/drawing/2014/main" id="{DF050D71-6E43-4885-988A-9148FB64350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4" name="直線コネクタ 493">
          <a:extLst>
            <a:ext uri="{FF2B5EF4-FFF2-40B4-BE49-F238E27FC236}">
              <a16:creationId xmlns:a16="http://schemas.microsoft.com/office/drawing/2014/main" id="{A0670309-DB8E-48E2-AF19-03E73F6B1CA6}"/>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5" name="テキスト ボックス 494">
          <a:extLst>
            <a:ext uri="{FF2B5EF4-FFF2-40B4-BE49-F238E27FC236}">
              <a16:creationId xmlns:a16="http://schemas.microsoft.com/office/drawing/2014/main" id="{7C2BB823-EE94-4917-BCD5-299CE1D65AA8}"/>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6" name="直線コネクタ 495">
          <a:extLst>
            <a:ext uri="{FF2B5EF4-FFF2-40B4-BE49-F238E27FC236}">
              <a16:creationId xmlns:a16="http://schemas.microsoft.com/office/drawing/2014/main" id="{70F9C492-EA2D-4076-A882-6F6AC04DC62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7" name="テキスト ボックス 496">
          <a:extLst>
            <a:ext uri="{FF2B5EF4-FFF2-40B4-BE49-F238E27FC236}">
              <a16:creationId xmlns:a16="http://schemas.microsoft.com/office/drawing/2014/main" id="{E8C8FF90-14FC-4AD2-9C01-DFA4A580238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8" name="直線コネクタ 497">
          <a:extLst>
            <a:ext uri="{FF2B5EF4-FFF2-40B4-BE49-F238E27FC236}">
              <a16:creationId xmlns:a16="http://schemas.microsoft.com/office/drawing/2014/main" id="{8A0825C5-1CC3-4EF4-B872-9CEAFF2096F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9" name="テキスト ボックス 498">
          <a:extLst>
            <a:ext uri="{FF2B5EF4-FFF2-40B4-BE49-F238E27FC236}">
              <a16:creationId xmlns:a16="http://schemas.microsoft.com/office/drawing/2014/main" id="{950FED01-37A3-4BF5-A66F-6B1A098AF2B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0" name="直線コネクタ 499">
          <a:extLst>
            <a:ext uri="{FF2B5EF4-FFF2-40B4-BE49-F238E27FC236}">
              <a16:creationId xmlns:a16="http://schemas.microsoft.com/office/drawing/2014/main" id="{2A5B1218-9B7A-42EB-92F2-443CE9CDCB43}"/>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1" name="テキスト ボックス 500">
          <a:extLst>
            <a:ext uri="{FF2B5EF4-FFF2-40B4-BE49-F238E27FC236}">
              <a16:creationId xmlns:a16="http://schemas.microsoft.com/office/drawing/2014/main" id="{C002CA59-88A6-40F4-B4CC-42CE95330EC4}"/>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2" name="直線コネクタ 501">
          <a:extLst>
            <a:ext uri="{FF2B5EF4-FFF2-40B4-BE49-F238E27FC236}">
              <a16:creationId xmlns:a16="http://schemas.microsoft.com/office/drawing/2014/main" id="{78356791-868A-4CA0-B752-16E1FABC5B9B}"/>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3" name="テキスト ボックス 502">
          <a:extLst>
            <a:ext uri="{FF2B5EF4-FFF2-40B4-BE49-F238E27FC236}">
              <a16:creationId xmlns:a16="http://schemas.microsoft.com/office/drawing/2014/main" id="{9850E4F5-5632-4091-A224-C26AA506897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4" name="直線コネクタ 503">
          <a:extLst>
            <a:ext uri="{FF2B5EF4-FFF2-40B4-BE49-F238E27FC236}">
              <a16:creationId xmlns:a16="http://schemas.microsoft.com/office/drawing/2014/main" id="{186FD0DE-C97D-41B5-832B-DA4DCF4E9FC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5" name="テキスト ボックス 504">
          <a:extLst>
            <a:ext uri="{FF2B5EF4-FFF2-40B4-BE49-F238E27FC236}">
              <a16:creationId xmlns:a16="http://schemas.microsoft.com/office/drawing/2014/main" id="{F3004FD8-A314-4DCB-BD5D-5EBD49F868F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6" name="【消防施設】&#10;一人当たり面積グラフ枠">
          <a:extLst>
            <a:ext uri="{FF2B5EF4-FFF2-40B4-BE49-F238E27FC236}">
              <a16:creationId xmlns:a16="http://schemas.microsoft.com/office/drawing/2014/main" id="{D922EF71-6BD3-4667-B389-11A181708FD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139064</xdr:rowOff>
    </xdr:from>
    <xdr:to>
      <xdr:col>116</xdr:col>
      <xdr:colOff>62864</xdr:colOff>
      <xdr:row>86</xdr:row>
      <xdr:rowOff>76200</xdr:rowOff>
    </xdr:to>
    <xdr:cxnSp macro="">
      <xdr:nvCxnSpPr>
        <xdr:cNvPr id="507" name="直線コネクタ 506">
          <a:extLst>
            <a:ext uri="{FF2B5EF4-FFF2-40B4-BE49-F238E27FC236}">
              <a16:creationId xmlns:a16="http://schemas.microsoft.com/office/drawing/2014/main" id="{A1349D84-9B3E-46B6-B9A9-FDC3D38F2CB0}"/>
            </a:ext>
          </a:extLst>
        </xdr:cNvPr>
        <xdr:cNvCxnSpPr/>
      </xdr:nvCxnSpPr>
      <xdr:spPr>
        <a:xfrm flipV="1">
          <a:off x="22160864" y="133407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08" name="【消防施設】&#10;一人当たり面積最小値テキスト">
          <a:extLst>
            <a:ext uri="{FF2B5EF4-FFF2-40B4-BE49-F238E27FC236}">
              <a16:creationId xmlns:a16="http://schemas.microsoft.com/office/drawing/2014/main" id="{E4F0DFC5-2D63-47A2-B7DC-FBFD284C82D5}"/>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09" name="直線コネクタ 508">
          <a:extLst>
            <a:ext uri="{FF2B5EF4-FFF2-40B4-BE49-F238E27FC236}">
              <a16:creationId xmlns:a16="http://schemas.microsoft.com/office/drawing/2014/main" id="{D3A7E307-0DC4-4E16-AE10-EB4B3CF6F809}"/>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85741</xdr:rowOff>
    </xdr:from>
    <xdr:ext cx="469744" cy="259045"/>
    <xdr:sp macro="" textlink="">
      <xdr:nvSpPr>
        <xdr:cNvPr id="510" name="【消防施設】&#10;一人当たり面積最大値テキスト">
          <a:extLst>
            <a:ext uri="{FF2B5EF4-FFF2-40B4-BE49-F238E27FC236}">
              <a16:creationId xmlns:a16="http://schemas.microsoft.com/office/drawing/2014/main" id="{3C98125B-116E-4C8E-8580-10408BE5BA5F}"/>
            </a:ext>
          </a:extLst>
        </xdr:cNvPr>
        <xdr:cNvSpPr txBox="1"/>
      </xdr:nvSpPr>
      <xdr:spPr>
        <a:xfrm>
          <a:off x="22199600" y="1311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139064</xdr:rowOff>
    </xdr:from>
    <xdr:to>
      <xdr:col>116</xdr:col>
      <xdr:colOff>152400</xdr:colOff>
      <xdr:row>77</xdr:row>
      <xdr:rowOff>139064</xdr:rowOff>
    </xdr:to>
    <xdr:cxnSp macro="">
      <xdr:nvCxnSpPr>
        <xdr:cNvPr id="511" name="直線コネクタ 510">
          <a:extLst>
            <a:ext uri="{FF2B5EF4-FFF2-40B4-BE49-F238E27FC236}">
              <a16:creationId xmlns:a16="http://schemas.microsoft.com/office/drawing/2014/main" id="{EE6AE0D3-E436-4FF2-AF28-B067903C1125}"/>
            </a:ext>
          </a:extLst>
        </xdr:cNvPr>
        <xdr:cNvCxnSpPr/>
      </xdr:nvCxnSpPr>
      <xdr:spPr>
        <a:xfrm>
          <a:off x="22072600" y="1334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164482</xdr:rowOff>
    </xdr:from>
    <xdr:ext cx="469744" cy="259045"/>
    <xdr:sp macro="" textlink="">
      <xdr:nvSpPr>
        <xdr:cNvPr id="512" name="【消防施設】&#10;一人当たり面積平均値テキスト">
          <a:extLst>
            <a:ext uri="{FF2B5EF4-FFF2-40B4-BE49-F238E27FC236}">
              <a16:creationId xmlns:a16="http://schemas.microsoft.com/office/drawing/2014/main" id="{036AA533-320E-4E29-9C9D-77AA475D9659}"/>
            </a:ext>
          </a:extLst>
        </xdr:cNvPr>
        <xdr:cNvSpPr txBox="1"/>
      </xdr:nvSpPr>
      <xdr:spPr>
        <a:xfrm>
          <a:off x="22199600" y="14394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141605</xdr:rowOff>
    </xdr:from>
    <xdr:to>
      <xdr:col>116</xdr:col>
      <xdr:colOff>114300</xdr:colOff>
      <xdr:row>85</xdr:row>
      <xdr:rowOff>71755</xdr:rowOff>
    </xdr:to>
    <xdr:sp macro="" textlink="">
      <xdr:nvSpPr>
        <xdr:cNvPr id="513" name="フローチャート: 判断 512">
          <a:extLst>
            <a:ext uri="{FF2B5EF4-FFF2-40B4-BE49-F238E27FC236}">
              <a16:creationId xmlns:a16="http://schemas.microsoft.com/office/drawing/2014/main" id="{7E9E24C9-7200-4BEB-BC99-65E6E75CD54B}"/>
            </a:ext>
          </a:extLst>
        </xdr:cNvPr>
        <xdr:cNvSpPr/>
      </xdr:nvSpPr>
      <xdr:spPr>
        <a:xfrm>
          <a:off x="22110700" y="145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111125</xdr:rowOff>
    </xdr:from>
    <xdr:to>
      <xdr:col>112</xdr:col>
      <xdr:colOff>38100</xdr:colOff>
      <xdr:row>85</xdr:row>
      <xdr:rowOff>41275</xdr:rowOff>
    </xdr:to>
    <xdr:sp macro="" textlink="">
      <xdr:nvSpPr>
        <xdr:cNvPr id="514" name="フローチャート: 判断 513">
          <a:extLst>
            <a:ext uri="{FF2B5EF4-FFF2-40B4-BE49-F238E27FC236}">
              <a16:creationId xmlns:a16="http://schemas.microsoft.com/office/drawing/2014/main" id="{1EF27A4A-5574-4D7B-A865-12186F368AE0}"/>
            </a:ext>
          </a:extLst>
        </xdr:cNvPr>
        <xdr:cNvSpPr/>
      </xdr:nvSpPr>
      <xdr:spPr>
        <a:xfrm>
          <a:off x="21272500" y="145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4445</xdr:rowOff>
    </xdr:from>
    <xdr:to>
      <xdr:col>107</xdr:col>
      <xdr:colOff>101600</xdr:colOff>
      <xdr:row>85</xdr:row>
      <xdr:rowOff>106045</xdr:rowOff>
    </xdr:to>
    <xdr:sp macro="" textlink="">
      <xdr:nvSpPr>
        <xdr:cNvPr id="515" name="フローチャート: 判断 514">
          <a:extLst>
            <a:ext uri="{FF2B5EF4-FFF2-40B4-BE49-F238E27FC236}">
              <a16:creationId xmlns:a16="http://schemas.microsoft.com/office/drawing/2014/main" id="{50B55289-532E-4831-989F-28674FEAC9C6}"/>
            </a:ext>
          </a:extLst>
        </xdr:cNvPr>
        <xdr:cNvSpPr/>
      </xdr:nvSpPr>
      <xdr:spPr>
        <a:xfrm>
          <a:off x="20383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516" name="フローチャート: 判断 515">
          <a:extLst>
            <a:ext uri="{FF2B5EF4-FFF2-40B4-BE49-F238E27FC236}">
              <a16:creationId xmlns:a16="http://schemas.microsoft.com/office/drawing/2014/main" id="{0E8A28B5-B868-4D79-9F74-8D918DC892F9}"/>
            </a:ext>
          </a:extLst>
        </xdr:cNvPr>
        <xdr:cNvSpPr/>
      </xdr:nvSpPr>
      <xdr:spPr>
        <a:xfrm>
          <a:off x="19494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10161</xdr:rowOff>
    </xdr:from>
    <xdr:to>
      <xdr:col>98</xdr:col>
      <xdr:colOff>38100</xdr:colOff>
      <xdr:row>85</xdr:row>
      <xdr:rowOff>111761</xdr:rowOff>
    </xdr:to>
    <xdr:sp macro="" textlink="">
      <xdr:nvSpPr>
        <xdr:cNvPr id="517" name="フローチャート: 判断 516">
          <a:extLst>
            <a:ext uri="{FF2B5EF4-FFF2-40B4-BE49-F238E27FC236}">
              <a16:creationId xmlns:a16="http://schemas.microsoft.com/office/drawing/2014/main" id="{3D152FF0-EE23-423A-B65C-A06456AB3ADB}"/>
            </a:ext>
          </a:extLst>
        </xdr:cNvPr>
        <xdr:cNvSpPr/>
      </xdr:nvSpPr>
      <xdr:spPr>
        <a:xfrm>
          <a:off x="18605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1466430D-C03E-43EF-A056-7AFF6BA2C5A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D7DBC967-4D14-4594-9CF1-C81CBADB01C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EA620ACB-8015-4EDE-8895-E12FEAB6A1A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14992F70-F11E-4B61-BA99-2CC62965459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1462150B-C868-4556-B858-6ED6726FABC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59689</xdr:rowOff>
    </xdr:from>
    <xdr:to>
      <xdr:col>116</xdr:col>
      <xdr:colOff>114300</xdr:colOff>
      <xdr:row>85</xdr:row>
      <xdr:rowOff>161289</xdr:rowOff>
    </xdr:to>
    <xdr:sp macro="" textlink="">
      <xdr:nvSpPr>
        <xdr:cNvPr id="523" name="楕円 522">
          <a:extLst>
            <a:ext uri="{FF2B5EF4-FFF2-40B4-BE49-F238E27FC236}">
              <a16:creationId xmlns:a16="http://schemas.microsoft.com/office/drawing/2014/main" id="{3B4871A7-7083-4902-9350-3ACC53C6A6E9}"/>
            </a:ext>
          </a:extLst>
        </xdr:cNvPr>
        <xdr:cNvSpPr/>
      </xdr:nvSpPr>
      <xdr:spPr>
        <a:xfrm>
          <a:off x="221107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38116</xdr:rowOff>
    </xdr:from>
    <xdr:ext cx="469744" cy="259045"/>
    <xdr:sp macro="" textlink="">
      <xdr:nvSpPr>
        <xdr:cNvPr id="524" name="【消防施設】&#10;一人当たり面積該当値テキスト">
          <a:extLst>
            <a:ext uri="{FF2B5EF4-FFF2-40B4-BE49-F238E27FC236}">
              <a16:creationId xmlns:a16="http://schemas.microsoft.com/office/drawing/2014/main" id="{60AB11B4-625C-4195-AA8F-0B1C06652A02}"/>
            </a:ext>
          </a:extLst>
        </xdr:cNvPr>
        <xdr:cNvSpPr txBox="1"/>
      </xdr:nvSpPr>
      <xdr:spPr>
        <a:xfrm>
          <a:off x="22199600" y="1461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52070</xdr:rowOff>
    </xdr:from>
    <xdr:to>
      <xdr:col>112</xdr:col>
      <xdr:colOff>38100</xdr:colOff>
      <xdr:row>85</xdr:row>
      <xdr:rowOff>153670</xdr:rowOff>
    </xdr:to>
    <xdr:sp macro="" textlink="">
      <xdr:nvSpPr>
        <xdr:cNvPr id="525" name="楕円 524">
          <a:extLst>
            <a:ext uri="{FF2B5EF4-FFF2-40B4-BE49-F238E27FC236}">
              <a16:creationId xmlns:a16="http://schemas.microsoft.com/office/drawing/2014/main" id="{E1632A1D-8005-4245-98E7-CACE5A18D542}"/>
            </a:ext>
          </a:extLst>
        </xdr:cNvPr>
        <xdr:cNvSpPr/>
      </xdr:nvSpPr>
      <xdr:spPr>
        <a:xfrm>
          <a:off x="21272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102870</xdr:rowOff>
    </xdr:from>
    <xdr:to>
      <xdr:col>116</xdr:col>
      <xdr:colOff>63500</xdr:colOff>
      <xdr:row>85</xdr:row>
      <xdr:rowOff>110489</xdr:rowOff>
    </xdr:to>
    <xdr:cxnSp macro="">
      <xdr:nvCxnSpPr>
        <xdr:cNvPr id="526" name="直線コネクタ 525">
          <a:extLst>
            <a:ext uri="{FF2B5EF4-FFF2-40B4-BE49-F238E27FC236}">
              <a16:creationId xmlns:a16="http://schemas.microsoft.com/office/drawing/2014/main" id="{B301ECDC-76BE-44A8-A33D-7928EDFDF682}"/>
            </a:ext>
          </a:extLst>
        </xdr:cNvPr>
        <xdr:cNvCxnSpPr/>
      </xdr:nvCxnSpPr>
      <xdr:spPr>
        <a:xfrm>
          <a:off x="21323300" y="146761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53975</xdr:rowOff>
    </xdr:from>
    <xdr:to>
      <xdr:col>107</xdr:col>
      <xdr:colOff>101600</xdr:colOff>
      <xdr:row>85</xdr:row>
      <xdr:rowOff>155575</xdr:rowOff>
    </xdr:to>
    <xdr:sp macro="" textlink="">
      <xdr:nvSpPr>
        <xdr:cNvPr id="527" name="楕円 526">
          <a:extLst>
            <a:ext uri="{FF2B5EF4-FFF2-40B4-BE49-F238E27FC236}">
              <a16:creationId xmlns:a16="http://schemas.microsoft.com/office/drawing/2014/main" id="{8AB096E8-6827-4DF6-9DBA-02CCB89CE93D}"/>
            </a:ext>
          </a:extLst>
        </xdr:cNvPr>
        <xdr:cNvSpPr/>
      </xdr:nvSpPr>
      <xdr:spPr>
        <a:xfrm>
          <a:off x="20383500" y="1462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102870</xdr:rowOff>
    </xdr:from>
    <xdr:to>
      <xdr:col>111</xdr:col>
      <xdr:colOff>177800</xdr:colOff>
      <xdr:row>85</xdr:row>
      <xdr:rowOff>104775</xdr:rowOff>
    </xdr:to>
    <xdr:cxnSp macro="">
      <xdr:nvCxnSpPr>
        <xdr:cNvPr id="528" name="直線コネクタ 527">
          <a:extLst>
            <a:ext uri="{FF2B5EF4-FFF2-40B4-BE49-F238E27FC236}">
              <a16:creationId xmlns:a16="http://schemas.microsoft.com/office/drawing/2014/main" id="{395B181F-F361-4622-A987-9C0EA7490313}"/>
            </a:ext>
          </a:extLst>
        </xdr:cNvPr>
        <xdr:cNvCxnSpPr/>
      </xdr:nvCxnSpPr>
      <xdr:spPr>
        <a:xfrm flipV="1">
          <a:off x="20434300" y="146761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48261</xdr:rowOff>
    </xdr:from>
    <xdr:to>
      <xdr:col>102</xdr:col>
      <xdr:colOff>165100</xdr:colOff>
      <xdr:row>85</xdr:row>
      <xdr:rowOff>149861</xdr:rowOff>
    </xdr:to>
    <xdr:sp macro="" textlink="">
      <xdr:nvSpPr>
        <xdr:cNvPr id="529" name="楕円 528">
          <a:extLst>
            <a:ext uri="{FF2B5EF4-FFF2-40B4-BE49-F238E27FC236}">
              <a16:creationId xmlns:a16="http://schemas.microsoft.com/office/drawing/2014/main" id="{35722179-5B68-4E8F-92AE-373991F2732B}"/>
            </a:ext>
          </a:extLst>
        </xdr:cNvPr>
        <xdr:cNvSpPr/>
      </xdr:nvSpPr>
      <xdr:spPr>
        <a:xfrm>
          <a:off x="19494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99061</xdr:rowOff>
    </xdr:from>
    <xdr:to>
      <xdr:col>107</xdr:col>
      <xdr:colOff>50800</xdr:colOff>
      <xdr:row>85</xdr:row>
      <xdr:rowOff>104775</xdr:rowOff>
    </xdr:to>
    <xdr:cxnSp macro="">
      <xdr:nvCxnSpPr>
        <xdr:cNvPr id="530" name="直線コネクタ 529">
          <a:extLst>
            <a:ext uri="{FF2B5EF4-FFF2-40B4-BE49-F238E27FC236}">
              <a16:creationId xmlns:a16="http://schemas.microsoft.com/office/drawing/2014/main" id="{5B0DD264-6F5F-4D73-961C-157F70984614}"/>
            </a:ext>
          </a:extLst>
        </xdr:cNvPr>
        <xdr:cNvCxnSpPr/>
      </xdr:nvCxnSpPr>
      <xdr:spPr>
        <a:xfrm>
          <a:off x="19545300" y="146723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44450</xdr:rowOff>
    </xdr:from>
    <xdr:to>
      <xdr:col>98</xdr:col>
      <xdr:colOff>38100</xdr:colOff>
      <xdr:row>85</xdr:row>
      <xdr:rowOff>146050</xdr:rowOff>
    </xdr:to>
    <xdr:sp macro="" textlink="">
      <xdr:nvSpPr>
        <xdr:cNvPr id="531" name="楕円 530">
          <a:extLst>
            <a:ext uri="{FF2B5EF4-FFF2-40B4-BE49-F238E27FC236}">
              <a16:creationId xmlns:a16="http://schemas.microsoft.com/office/drawing/2014/main" id="{BC732DE5-6E53-4202-9B86-8DA357FD3DBB}"/>
            </a:ext>
          </a:extLst>
        </xdr:cNvPr>
        <xdr:cNvSpPr/>
      </xdr:nvSpPr>
      <xdr:spPr>
        <a:xfrm>
          <a:off x="18605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95250</xdr:rowOff>
    </xdr:from>
    <xdr:to>
      <xdr:col>102</xdr:col>
      <xdr:colOff>114300</xdr:colOff>
      <xdr:row>85</xdr:row>
      <xdr:rowOff>99061</xdr:rowOff>
    </xdr:to>
    <xdr:cxnSp macro="">
      <xdr:nvCxnSpPr>
        <xdr:cNvPr id="532" name="直線コネクタ 531">
          <a:extLst>
            <a:ext uri="{FF2B5EF4-FFF2-40B4-BE49-F238E27FC236}">
              <a16:creationId xmlns:a16="http://schemas.microsoft.com/office/drawing/2014/main" id="{00FDEF2C-E6B2-4D53-8A0F-AF1DAFF67C24}"/>
            </a:ext>
          </a:extLst>
        </xdr:cNvPr>
        <xdr:cNvCxnSpPr/>
      </xdr:nvCxnSpPr>
      <xdr:spPr>
        <a:xfrm>
          <a:off x="18656300" y="146685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57802</xdr:rowOff>
    </xdr:from>
    <xdr:ext cx="469744" cy="259045"/>
    <xdr:sp macro="" textlink="">
      <xdr:nvSpPr>
        <xdr:cNvPr id="533" name="n_1aveValue【消防施設】&#10;一人当たり面積">
          <a:extLst>
            <a:ext uri="{FF2B5EF4-FFF2-40B4-BE49-F238E27FC236}">
              <a16:creationId xmlns:a16="http://schemas.microsoft.com/office/drawing/2014/main" id="{0C18A9CA-8A91-4984-AE45-14F32318A0AD}"/>
            </a:ext>
          </a:extLst>
        </xdr:cNvPr>
        <xdr:cNvSpPr txBox="1"/>
      </xdr:nvSpPr>
      <xdr:spPr>
        <a:xfrm>
          <a:off x="21075727" y="1428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122572</xdr:rowOff>
    </xdr:from>
    <xdr:ext cx="469744" cy="259045"/>
    <xdr:sp macro="" textlink="">
      <xdr:nvSpPr>
        <xdr:cNvPr id="534" name="n_2aveValue【消防施設】&#10;一人当たり面積">
          <a:extLst>
            <a:ext uri="{FF2B5EF4-FFF2-40B4-BE49-F238E27FC236}">
              <a16:creationId xmlns:a16="http://schemas.microsoft.com/office/drawing/2014/main" id="{13B300CF-FA0A-472F-A70A-686DD32F8985}"/>
            </a:ext>
          </a:extLst>
        </xdr:cNvPr>
        <xdr:cNvSpPr txBox="1"/>
      </xdr:nvSpPr>
      <xdr:spPr>
        <a:xfrm>
          <a:off x="20199427" y="1435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124477</xdr:rowOff>
    </xdr:from>
    <xdr:ext cx="469744" cy="259045"/>
    <xdr:sp macro="" textlink="">
      <xdr:nvSpPr>
        <xdr:cNvPr id="535" name="n_3aveValue【消防施設】&#10;一人当たり面積">
          <a:extLst>
            <a:ext uri="{FF2B5EF4-FFF2-40B4-BE49-F238E27FC236}">
              <a16:creationId xmlns:a16="http://schemas.microsoft.com/office/drawing/2014/main" id="{BA6E6B8E-A67E-4E80-A771-3CD9F02FDD53}"/>
            </a:ext>
          </a:extLst>
        </xdr:cNvPr>
        <xdr:cNvSpPr txBox="1"/>
      </xdr:nvSpPr>
      <xdr:spPr>
        <a:xfrm>
          <a:off x="19310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128288</xdr:rowOff>
    </xdr:from>
    <xdr:ext cx="469744" cy="259045"/>
    <xdr:sp macro="" textlink="">
      <xdr:nvSpPr>
        <xdr:cNvPr id="536" name="n_4aveValue【消防施設】&#10;一人当たり面積">
          <a:extLst>
            <a:ext uri="{FF2B5EF4-FFF2-40B4-BE49-F238E27FC236}">
              <a16:creationId xmlns:a16="http://schemas.microsoft.com/office/drawing/2014/main" id="{F36B65D7-D272-43D1-96A5-814B7C1D51AD}"/>
            </a:ext>
          </a:extLst>
        </xdr:cNvPr>
        <xdr:cNvSpPr txBox="1"/>
      </xdr:nvSpPr>
      <xdr:spPr>
        <a:xfrm>
          <a:off x="18421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144797</xdr:rowOff>
    </xdr:from>
    <xdr:ext cx="469744" cy="259045"/>
    <xdr:sp macro="" textlink="">
      <xdr:nvSpPr>
        <xdr:cNvPr id="537" name="n_1mainValue【消防施設】&#10;一人当たり面積">
          <a:extLst>
            <a:ext uri="{FF2B5EF4-FFF2-40B4-BE49-F238E27FC236}">
              <a16:creationId xmlns:a16="http://schemas.microsoft.com/office/drawing/2014/main" id="{91BA99DF-4936-4446-91D0-7939A9C837A3}"/>
            </a:ext>
          </a:extLst>
        </xdr:cNvPr>
        <xdr:cNvSpPr txBox="1"/>
      </xdr:nvSpPr>
      <xdr:spPr>
        <a:xfrm>
          <a:off x="210757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146702</xdr:rowOff>
    </xdr:from>
    <xdr:ext cx="469744" cy="259045"/>
    <xdr:sp macro="" textlink="">
      <xdr:nvSpPr>
        <xdr:cNvPr id="538" name="n_2mainValue【消防施設】&#10;一人当たり面積">
          <a:extLst>
            <a:ext uri="{FF2B5EF4-FFF2-40B4-BE49-F238E27FC236}">
              <a16:creationId xmlns:a16="http://schemas.microsoft.com/office/drawing/2014/main" id="{EFC038A3-6450-4594-BC18-97CE31E76D18}"/>
            </a:ext>
          </a:extLst>
        </xdr:cNvPr>
        <xdr:cNvSpPr txBox="1"/>
      </xdr:nvSpPr>
      <xdr:spPr>
        <a:xfrm>
          <a:off x="20199427" y="1471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140988</xdr:rowOff>
    </xdr:from>
    <xdr:ext cx="469744" cy="259045"/>
    <xdr:sp macro="" textlink="">
      <xdr:nvSpPr>
        <xdr:cNvPr id="539" name="n_3mainValue【消防施設】&#10;一人当たり面積">
          <a:extLst>
            <a:ext uri="{FF2B5EF4-FFF2-40B4-BE49-F238E27FC236}">
              <a16:creationId xmlns:a16="http://schemas.microsoft.com/office/drawing/2014/main" id="{B6AAB8C0-9C79-4399-B569-999A0CE0D28A}"/>
            </a:ext>
          </a:extLst>
        </xdr:cNvPr>
        <xdr:cNvSpPr txBox="1"/>
      </xdr:nvSpPr>
      <xdr:spPr>
        <a:xfrm>
          <a:off x="193104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137177</xdr:rowOff>
    </xdr:from>
    <xdr:ext cx="469744" cy="259045"/>
    <xdr:sp macro="" textlink="">
      <xdr:nvSpPr>
        <xdr:cNvPr id="540" name="n_4mainValue【消防施設】&#10;一人当たり面積">
          <a:extLst>
            <a:ext uri="{FF2B5EF4-FFF2-40B4-BE49-F238E27FC236}">
              <a16:creationId xmlns:a16="http://schemas.microsoft.com/office/drawing/2014/main" id="{AD1FD28D-9A19-4C90-8C9D-C2131AFF8CD5}"/>
            </a:ext>
          </a:extLst>
        </xdr:cNvPr>
        <xdr:cNvSpPr txBox="1"/>
      </xdr:nvSpPr>
      <xdr:spPr>
        <a:xfrm>
          <a:off x="18421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a:extLst>
            <a:ext uri="{FF2B5EF4-FFF2-40B4-BE49-F238E27FC236}">
              <a16:creationId xmlns:a16="http://schemas.microsoft.com/office/drawing/2014/main" id="{E2362238-A66B-4EE5-A060-9C54D2CF672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a:extLst>
            <a:ext uri="{FF2B5EF4-FFF2-40B4-BE49-F238E27FC236}">
              <a16:creationId xmlns:a16="http://schemas.microsoft.com/office/drawing/2014/main" id="{36D53DB4-611D-42AD-A8CC-6D4B1A0E1F3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a:extLst>
            <a:ext uri="{FF2B5EF4-FFF2-40B4-BE49-F238E27FC236}">
              <a16:creationId xmlns:a16="http://schemas.microsoft.com/office/drawing/2014/main" id="{CC0726B9-6E13-4EA9-9E83-A7253F199D1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a:extLst>
            <a:ext uri="{FF2B5EF4-FFF2-40B4-BE49-F238E27FC236}">
              <a16:creationId xmlns:a16="http://schemas.microsoft.com/office/drawing/2014/main" id="{793518E6-4F2E-43C2-A87D-5772D447CDA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a:extLst>
            <a:ext uri="{FF2B5EF4-FFF2-40B4-BE49-F238E27FC236}">
              <a16:creationId xmlns:a16="http://schemas.microsoft.com/office/drawing/2014/main" id="{40C6DF31-D43B-4ED5-AE13-53115FB7C35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a:extLst>
            <a:ext uri="{FF2B5EF4-FFF2-40B4-BE49-F238E27FC236}">
              <a16:creationId xmlns:a16="http://schemas.microsoft.com/office/drawing/2014/main" id="{C4244BD1-B1FC-476B-B2FF-01D73BE6799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a:extLst>
            <a:ext uri="{FF2B5EF4-FFF2-40B4-BE49-F238E27FC236}">
              <a16:creationId xmlns:a16="http://schemas.microsoft.com/office/drawing/2014/main" id="{285D37E3-F281-4E16-A4DC-6FB590EB468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a:extLst>
            <a:ext uri="{FF2B5EF4-FFF2-40B4-BE49-F238E27FC236}">
              <a16:creationId xmlns:a16="http://schemas.microsoft.com/office/drawing/2014/main" id="{439DDF34-C872-446D-AB80-27E9CBA3BE9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9" name="テキスト ボックス 548">
          <a:extLst>
            <a:ext uri="{FF2B5EF4-FFF2-40B4-BE49-F238E27FC236}">
              <a16:creationId xmlns:a16="http://schemas.microsoft.com/office/drawing/2014/main" id="{CB1F28F6-8990-439C-A1AB-92BE1AFD9A2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0" name="直線コネクタ 549">
          <a:extLst>
            <a:ext uri="{FF2B5EF4-FFF2-40B4-BE49-F238E27FC236}">
              <a16:creationId xmlns:a16="http://schemas.microsoft.com/office/drawing/2014/main" id="{0753097B-17F4-44A4-839D-99204EA5024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1" name="テキスト ボックス 550">
          <a:extLst>
            <a:ext uri="{FF2B5EF4-FFF2-40B4-BE49-F238E27FC236}">
              <a16:creationId xmlns:a16="http://schemas.microsoft.com/office/drawing/2014/main" id="{AB536080-5160-479F-9AA1-F2F9D513674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2" name="直線コネクタ 551">
          <a:extLst>
            <a:ext uri="{FF2B5EF4-FFF2-40B4-BE49-F238E27FC236}">
              <a16:creationId xmlns:a16="http://schemas.microsoft.com/office/drawing/2014/main" id="{1BC9F1B3-FD4B-4E6B-A352-A27C3D73365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3" name="テキスト ボックス 552">
          <a:extLst>
            <a:ext uri="{FF2B5EF4-FFF2-40B4-BE49-F238E27FC236}">
              <a16:creationId xmlns:a16="http://schemas.microsoft.com/office/drawing/2014/main" id="{3A2969CB-DEB6-4EAE-B3AB-856BABCFB3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4" name="直線コネクタ 553">
          <a:extLst>
            <a:ext uri="{FF2B5EF4-FFF2-40B4-BE49-F238E27FC236}">
              <a16:creationId xmlns:a16="http://schemas.microsoft.com/office/drawing/2014/main" id="{290CCBE0-0503-4F6A-8A8C-A4672F0585A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5" name="テキスト ボックス 554">
          <a:extLst>
            <a:ext uri="{FF2B5EF4-FFF2-40B4-BE49-F238E27FC236}">
              <a16:creationId xmlns:a16="http://schemas.microsoft.com/office/drawing/2014/main" id="{D8246E0E-23E8-4E28-8B22-C4E1F4F5004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6" name="直線コネクタ 555">
          <a:extLst>
            <a:ext uri="{FF2B5EF4-FFF2-40B4-BE49-F238E27FC236}">
              <a16:creationId xmlns:a16="http://schemas.microsoft.com/office/drawing/2014/main" id="{E99381B1-1B8B-4D48-A33B-1561023D98C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7" name="テキスト ボックス 556">
          <a:extLst>
            <a:ext uri="{FF2B5EF4-FFF2-40B4-BE49-F238E27FC236}">
              <a16:creationId xmlns:a16="http://schemas.microsoft.com/office/drawing/2014/main" id="{E49EDE7C-274A-47B6-AA83-4050F730FAB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8" name="直線コネクタ 557">
          <a:extLst>
            <a:ext uri="{FF2B5EF4-FFF2-40B4-BE49-F238E27FC236}">
              <a16:creationId xmlns:a16="http://schemas.microsoft.com/office/drawing/2014/main" id="{8B81429D-0383-445E-95BF-72293045E03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9" name="テキスト ボックス 558">
          <a:extLst>
            <a:ext uri="{FF2B5EF4-FFF2-40B4-BE49-F238E27FC236}">
              <a16:creationId xmlns:a16="http://schemas.microsoft.com/office/drawing/2014/main" id="{B004BA20-566C-4377-8ADC-E70C4141568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0" name="直線コネクタ 559">
          <a:extLst>
            <a:ext uri="{FF2B5EF4-FFF2-40B4-BE49-F238E27FC236}">
              <a16:creationId xmlns:a16="http://schemas.microsoft.com/office/drawing/2014/main" id="{817C637F-707F-46F0-AD97-367EF9C4D97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1" name="テキスト ボックス 560">
          <a:extLst>
            <a:ext uri="{FF2B5EF4-FFF2-40B4-BE49-F238E27FC236}">
              <a16:creationId xmlns:a16="http://schemas.microsoft.com/office/drawing/2014/main" id="{480E6B2C-CFB4-46D0-AC43-ED31917121F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2" name="直線コネクタ 561">
          <a:extLst>
            <a:ext uri="{FF2B5EF4-FFF2-40B4-BE49-F238E27FC236}">
              <a16:creationId xmlns:a16="http://schemas.microsoft.com/office/drawing/2014/main" id="{157B6D9E-1A8B-4122-92CB-4BAFDC76CC6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3" name="テキスト ボックス 562">
          <a:extLst>
            <a:ext uri="{FF2B5EF4-FFF2-40B4-BE49-F238E27FC236}">
              <a16:creationId xmlns:a16="http://schemas.microsoft.com/office/drawing/2014/main" id="{B2FC6E7C-FADE-48C2-9418-9C3D10031263}"/>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a:extLst>
            <a:ext uri="{FF2B5EF4-FFF2-40B4-BE49-F238E27FC236}">
              <a16:creationId xmlns:a16="http://schemas.microsoft.com/office/drawing/2014/main" id="{3558AE8C-81E3-4D15-9771-02623642184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5" name="【庁舎】&#10;有形固定資産減価償却率グラフ枠">
          <a:extLst>
            <a:ext uri="{FF2B5EF4-FFF2-40B4-BE49-F238E27FC236}">
              <a16:creationId xmlns:a16="http://schemas.microsoft.com/office/drawing/2014/main" id="{8464A137-2508-4386-9305-E0BDB2F9D31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17418</xdr:rowOff>
    </xdr:to>
    <xdr:cxnSp macro="">
      <xdr:nvCxnSpPr>
        <xdr:cNvPr id="566" name="直線コネクタ 565">
          <a:extLst>
            <a:ext uri="{FF2B5EF4-FFF2-40B4-BE49-F238E27FC236}">
              <a16:creationId xmlns:a16="http://schemas.microsoft.com/office/drawing/2014/main" id="{0A089E50-06BB-4C7E-9A3F-6E72F89E1316}"/>
            </a:ext>
          </a:extLst>
        </xdr:cNvPr>
        <xdr:cNvCxnSpPr/>
      </xdr:nvCxnSpPr>
      <xdr:spPr>
        <a:xfrm flipV="1">
          <a:off x="16318864" y="17090571"/>
          <a:ext cx="0" cy="161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567" name="【庁舎】&#10;有形固定資産減価償却率最小値テキスト">
          <a:extLst>
            <a:ext uri="{FF2B5EF4-FFF2-40B4-BE49-F238E27FC236}">
              <a16:creationId xmlns:a16="http://schemas.microsoft.com/office/drawing/2014/main" id="{BC02A034-DC5F-4A58-AB07-C5F11E8337BC}"/>
            </a:ext>
          </a:extLst>
        </xdr:cNvPr>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568" name="直線コネクタ 567">
          <a:extLst>
            <a:ext uri="{FF2B5EF4-FFF2-40B4-BE49-F238E27FC236}">
              <a16:creationId xmlns:a16="http://schemas.microsoft.com/office/drawing/2014/main" id="{99B6FD93-C140-4DB0-ACD2-F788CE97D841}"/>
            </a:ext>
          </a:extLst>
        </xdr:cNvPr>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569" name="【庁舎】&#10;有形固定資産減価償却率最大値テキスト">
          <a:extLst>
            <a:ext uri="{FF2B5EF4-FFF2-40B4-BE49-F238E27FC236}">
              <a16:creationId xmlns:a16="http://schemas.microsoft.com/office/drawing/2014/main" id="{D5FABE47-1CF2-42EE-B78E-271A7EE6E653}"/>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0" name="直線コネクタ 569">
          <a:extLst>
            <a:ext uri="{FF2B5EF4-FFF2-40B4-BE49-F238E27FC236}">
              <a16:creationId xmlns:a16="http://schemas.microsoft.com/office/drawing/2014/main" id="{D38BDBA5-A514-46AD-80EC-27B875E2F674}"/>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571" name="【庁舎】&#10;有形固定資産減価償却率平均値テキスト">
          <a:extLst>
            <a:ext uri="{FF2B5EF4-FFF2-40B4-BE49-F238E27FC236}">
              <a16:creationId xmlns:a16="http://schemas.microsoft.com/office/drawing/2014/main" id="{23B6D9AF-9F47-44C8-81CA-A66EF4D84775}"/>
            </a:ext>
          </a:extLst>
        </xdr:cNvPr>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572" name="フローチャート: 判断 571">
          <a:extLst>
            <a:ext uri="{FF2B5EF4-FFF2-40B4-BE49-F238E27FC236}">
              <a16:creationId xmlns:a16="http://schemas.microsoft.com/office/drawing/2014/main" id="{020D8827-9D39-4C1F-B4F2-B2023B634D59}"/>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573" name="フローチャート: 判断 572">
          <a:extLst>
            <a:ext uri="{FF2B5EF4-FFF2-40B4-BE49-F238E27FC236}">
              <a16:creationId xmlns:a16="http://schemas.microsoft.com/office/drawing/2014/main" id="{D08C7E21-732F-4135-A30E-5E7568F3E81E}"/>
            </a:ext>
          </a:extLst>
        </xdr:cNvPr>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84182</xdr:rowOff>
    </xdr:from>
    <xdr:to>
      <xdr:col>76</xdr:col>
      <xdr:colOff>165100</xdr:colOff>
      <xdr:row>105</xdr:row>
      <xdr:rowOff>14332</xdr:rowOff>
    </xdr:to>
    <xdr:sp macro="" textlink="">
      <xdr:nvSpPr>
        <xdr:cNvPr id="574" name="フローチャート: 判断 573">
          <a:extLst>
            <a:ext uri="{FF2B5EF4-FFF2-40B4-BE49-F238E27FC236}">
              <a16:creationId xmlns:a16="http://schemas.microsoft.com/office/drawing/2014/main" id="{3224A8DF-CA33-4525-803F-0E4ADED8D6E7}"/>
            </a:ext>
          </a:extLst>
        </xdr:cNvPr>
        <xdr:cNvSpPr/>
      </xdr:nvSpPr>
      <xdr:spPr>
        <a:xfrm>
          <a:off x="14541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72752</xdr:rowOff>
    </xdr:from>
    <xdr:to>
      <xdr:col>72</xdr:col>
      <xdr:colOff>38100</xdr:colOff>
      <xdr:row>105</xdr:row>
      <xdr:rowOff>2902</xdr:rowOff>
    </xdr:to>
    <xdr:sp macro="" textlink="">
      <xdr:nvSpPr>
        <xdr:cNvPr id="575" name="フローチャート: 判断 574">
          <a:extLst>
            <a:ext uri="{FF2B5EF4-FFF2-40B4-BE49-F238E27FC236}">
              <a16:creationId xmlns:a16="http://schemas.microsoft.com/office/drawing/2014/main" id="{E0650841-1034-4B82-9A04-A1DB0E373564}"/>
            </a:ext>
          </a:extLst>
        </xdr:cNvPr>
        <xdr:cNvSpPr/>
      </xdr:nvSpPr>
      <xdr:spPr>
        <a:xfrm>
          <a:off x="13652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97245</xdr:rowOff>
    </xdr:from>
    <xdr:to>
      <xdr:col>67</xdr:col>
      <xdr:colOff>101600</xdr:colOff>
      <xdr:row>105</xdr:row>
      <xdr:rowOff>27395</xdr:rowOff>
    </xdr:to>
    <xdr:sp macro="" textlink="">
      <xdr:nvSpPr>
        <xdr:cNvPr id="576" name="フローチャート: 判断 575">
          <a:extLst>
            <a:ext uri="{FF2B5EF4-FFF2-40B4-BE49-F238E27FC236}">
              <a16:creationId xmlns:a16="http://schemas.microsoft.com/office/drawing/2014/main" id="{3B100913-AF83-44F0-A9E0-7B7EB58BA653}"/>
            </a:ext>
          </a:extLst>
        </xdr:cNvPr>
        <xdr:cNvSpPr/>
      </xdr:nvSpPr>
      <xdr:spPr>
        <a:xfrm>
          <a:off x="12763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94D3DD16-317B-4C53-B7E1-851609F1DA1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4989E5D3-D234-4BD5-B64B-6CF3B1237A6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C620C5D3-53D5-457D-8298-DCEFDC32E6A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96067F2E-3ADE-43B6-ACF8-2974F2BE092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E3EBD5C7-90BC-47EF-B6C2-30664BE4340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157662</xdr:rowOff>
    </xdr:from>
    <xdr:to>
      <xdr:col>85</xdr:col>
      <xdr:colOff>177800</xdr:colOff>
      <xdr:row>107</xdr:row>
      <xdr:rowOff>87812</xdr:rowOff>
    </xdr:to>
    <xdr:sp macro="" textlink="">
      <xdr:nvSpPr>
        <xdr:cNvPr id="582" name="楕円 581">
          <a:extLst>
            <a:ext uri="{FF2B5EF4-FFF2-40B4-BE49-F238E27FC236}">
              <a16:creationId xmlns:a16="http://schemas.microsoft.com/office/drawing/2014/main" id="{3E116A0C-C1ED-4CDB-9042-4E347201A93C}"/>
            </a:ext>
          </a:extLst>
        </xdr:cNvPr>
        <xdr:cNvSpPr/>
      </xdr:nvSpPr>
      <xdr:spPr>
        <a:xfrm>
          <a:off x="16268700" y="183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136089</xdr:rowOff>
    </xdr:from>
    <xdr:ext cx="405111" cy="259045"/>
    <xdr:sp macro="" textlink="">
      <xdr:nvSpPr>
        <xdr:cNvPr id="583" name="【庁舎】&#10;有形固定資産減価償却率該当値テキスト">
          <a:extLst>
            <a:ext uri="{FF2B5EF4-FFF2-40B4-BE49-F238E27FC236}">
              <a16:creationId xmlns:a16="http://schemas.microsoft.com/office/drawing/2014/main" id="{759359B7-B19C-4A5F-9414-D932A632CFAC}"/>
            </a:ext>
          </a:extLst>
        </xdr:cNvPr>
        <xdr:cNvSpPr txBox="1"/>
      </xdr:nvSpPr>
      <xdr:spPr>
        <a:xfrm>
          <a:off x="16357600" y="1830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126637</xdr:rowOff>
    </xdr:from>
    <xdr:to>
      <xdr:col>81</xdr:col>
      <xdr:colOff>101600</xdr:colOff>
      <xdr:row>107</xdr:row>
      <xdr:rowOff>56787</xdr:rowOff>
    </xdr:to>
    <xdr:sp macro="" textlink="">
      <xdr:nvSpPr>
        <xdr:cNvPr id="584" name="楕円 583">
          <a:extLst>
            <a:ext uri="{FF2B5EF4-FFF2-40B4-BE49-F238E27FC236}">
              <a16:creationId xmlns:a16="http://schemas.microsoft.com/office/drawing/2014/main" id="{A870B5E6-D87C-4699-BE39-5F08BC6DE659}"/>
            </a:ext>
          </a:extLst>
        </xdr:cNvPr>
        <xdr:cNvSpPr/>
      </xdr:nvSpPr>
      <xdr:spPr>
        <a:xfrm>
          <a:off x="15430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5987</xdr:rowOff>
    </xdr:from>
    <xdr:to>
      <xdr:col>85</xdr:col>
      <xdr:colOff>127000</xdr:colOff>
      <xdr:row>107</xdr:row>
      <xdr:rowOff>37012</xdr:rowOff>
    </xdr:to>
    <xdr:cxnSp macro="">
      <xdr:nvCxnSpPr>
        <xdr:cNvPr id="585" name="直線コネクタ 584">
          <a:extLst>
            <a:ext uri="{FF2B5EF4-FFF2-40B4-BE49-F238E27FC236}">
              <a16:creationId xmlns:a16="http://schemas.microsoft.com/office/drawing/2014/main" id="{848AC950-82F8-438C-A668-B6058C52E132}"/>
            </a:ext>
          </a:extLst>
        </xdr:cNvPr>
        <xdr:cNvCxnSpPr/>
      </xdr:nvCxnSpPr>
      <xdr:spPr>
        <a:xfrm>
          <a:off x="15481300" y="18351137"/>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79284</xdr:rowOff>
    </xdr:from>
    <xdr:to>
      <xdr:col>76</xdr:col>
      <xdr:colOff>165100</xdr:colOff>
      <xdr:row>107</xdr:row>
      <xdr:rowOff>9434</xdr:rowOff>
    </xdr:to>
    <xdr:sp macro="" textlink="">
      <xdr:nvSpPr>
        <xdr:cNvPr id="586" name="楕円 585">
          <a:extLst>
            <a:ext uri="{FF2B5EF4-FFF2-40B4-BE49-F238E27FC236}">
              <a16:creationId xmlns:a16="http://schemas.microsoft.com/office/drawing/2014/main" id="{4E146290-4AFC-4AFE-A176-CF5ED2564CB9}"/>
            </a:ext>
          </a:extLst>
        </xdr:cNvPr>
        <xdr:cNvSpPr/>
      </xdr:nvSpPr>
      <xdr:spPr>
        <a:xfrm>
          <a:off x="145415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130084</xdr:rowOff>
    </xdr:from>
    <xdr:to>
      <xdr:col>81</xdr:col>
      <xdr:colOff>50800</xdr:colOff>
      <xdr:row>107</xdr:row>
      <xdr:rowOff>5987</xdr:rowOff>
    </xdr:to>
    <xdr:cxnSp macro="">
      <xdr:nvCxnSpPr>
        <xdr:cNvPr id="587" name="直線コネクタ 586">
          <a:extLst>
            <a:ext uri="{FF2B5EF4-FFF2-40B4-BE49-F238E27FC236}">
              <a16:creationId xmlns:a16="http://schemas.microsoft.com/office/drawing/2014/main" id="{511AB20E-2068-46B4-8EA6-09316FE36685}"/>
            </a:ext>
          </a:extLst>
        </xdr:cNvPr>
        <xdr:cNvCxnSpPr/>
      </xdr:nvCxnSpPr>
      <xdr:spPr>
        <a:xfrm>
          <a:off x="14592300" y="1830378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46627</xdr:rowOff>
    </xdr:from>
    <xdr:to>
      <xdr:col>72</xdr:col>
      <xdr:colOff>38100</xdr:colOff>
      <xdr:row>106</xdr:row>
      <xdr:rowOff>148227</xdr:rowOff>
    </xdr:to>
    <xdr:sp macro="" textlink="">
      <xdr:nvSpPr>
        <xdr:cNvPr id="588" name="楕円 587">
          <a:extLst>
            <a:ext uri="{FF2B5EF4-FFF2-40B4-BE49-F238E27FC236}">
              <a16:creationId xmlns:a16="http://schemas.microsoft.com/office/drawing/2014/main" id="{F83C4FAF-2338-441F-ABE3-31C8FFF7DCC7}"/>
            </a:ext>
          </a:extLst>
        </xdr:cNvPr>
        <xdr:cNvSpPr/>
      </xdr:nvSpPr>
      <xdr:spPr>
        <a:xfrm>
          <a:off x="136525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97427</xdr:rowOff>
    </xdr:from>
    <xdr:to>
      <xdr:col>76</xdr:col>
      <xdr:colOff>114300</xdr:colOff>
      <xdr:row>106</xdr:row>
      <xdr:rowOff>130084</xdr:rowOff>
    </xdr:to>
    <xdr:cxnSp macro="">
      <xdr:nvCxnSpPr>
        <xdr:cNvPr id="589" name="直線コネクタ 588">
          <a:extLst>
            <a:ext uri="{FF2B5EF4-FFF2-40B4-BE49-F238E27FC236}">
              <a16:creationId xmlns:a16="http://schemas.microsoft.com/office/drawing/2014/main" id="{99DCC5D7-3690-4A08-945E-3E1DD969C513}"/>
            </a:ext>
          </a:extLst>
        </xdr:cNvPr>
        <xdr:cNvCxnSpPr/>
      </xdr:nvCxnSpPr>
      <xdr:spPr>
        <a:xfrm>
          <a:off x="13703300" y="182711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13970</xdr:rowOff>
    </xdr:from>
    <xdr:to>
      <xdr:col>67</xdr:col>
      <xdr:colOff>101600</xdr:colOff>
      <xdr:row>106</xdr:row>
      <xdr:rowOff>115570</xdr:rowOff>
    </xdr:to>
    <xdr:sp macro="" textlink="">
      <xdr:nvSpPr>
        <xdr:cNvPr id="590" name="楕円 589">
          <a:extLst>
            <a:ext uri="{FF2B5EF4-FFF2-40B4-BE49-F238E27FC236}">
              <a16:creationId xmlns:a16="http://schemas.microsoft.com/office/drawing/2014/main" id="{C8081714-01DD-459E-B11A-8F0E9C981DAF}"/>
            </a:ext>
          </a:extLst>
        </xdr:cNvPr>
        <xdr:cNvSpPr/>
      </xdr:nvSpPr>
      <xdr:spPr>
        <a:xfrm>
          <a:off x="12763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64770</xdr:rowOff>
    </xdr:from>
    <xdr:to>
      <xdr:col>71</xdr:col>
      <xdr:colOff>177800</xdr:colOff>
      <xdr:row>106</xdr:row>
      <xdr:rowOff>97427</xdr:rowOff>
    </xdr:to>
    <xdr:cxnSp macro="">
      <xdr:nvCxnSpPr>
        <xdr:cNvPr id="591" name="直線コネクタ 590">
          <a:extLst>
            <a:ext uri="{FF2B5EF4-FFF2-40B4-BE49-F238E27FC236}">
              <a16:creationId xmlns:a16="http://schemas.microsoft.com/office/drawing/2014/main" id="{9B2BFB0F-735D-4CA5-942F-93454F37808D}"/>
            </a:ext>
          </a:extLst>
        </xdr:cNvPr>
        <xdr:cNvCxnSpPr/>
      </xdr:nvCxnSpPr>
      <xdr:spPr>
        <a:xfrm>
          <a:off x="12814300" y="182384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592" name="n_1aveValue【庁舎】&#10;有形固定資産減価償却率">
          <a:extLst>
            <a:ext uri="{FF2B5EF4-FFF2-40B4-BE49-F238E27FC236}">
              <a16:creationId xmlns:a16="http://schemas.microsoft.com/office/drawing/2014/main" id="{16DF0C45-8D46-47AE-8062-CC5B771C47C9}"/>
            </a:ext>
          </a:extLst>
        </xdr:cNvPr>
        <xdr:cNvSpPr txBox="1"/>
      </xdr:nvSpPr>
      <xdr:spPr>
        <a:xfrm>
          <a:off x="152660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30859</xdr:rowOff>
    </xdr:from>
    <xdr:ext cx="405111" cy="259045"/>
    <xdr:sp macro="" textlink="">
      <xdr:nvSpPr>
        <xdr:cNvPr id="593" name="n_2aveValue【庁舎】&#10;有形固定資産減価償却率">
          <a:extLst>
            <a:ext uri="{FF2B5EF4-FFF2-40B4-BE49-F238E27FC236}">
              <a16:creationId xmlns:a16="http://schemas.microsoft.com/office/drawing/2014/main" id="{04C4AEA7-E40B-47A0-BA47-77ACD134018F}"/>
            </a:ext>
          </a:extLst>
        </xdr:cNvPr>
        <xdr:cNvSpPr txBox="1"/>
      </xdr:nvSpPr>
      <xdr:spPr>
        <a:xfrm>
          <a:off x="14389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19429</xdr:rowOff>
    </xdr:from>
    <xdr:ext cx="405111" cy="259045"/>
    <xdr:sp macro="" textlink="">
      <xdr:nvSpPr>
        <xdr:cNvPr id="594" name="n_3aveValue【庁舎】&#10;有形固定資産減価償却率">
          <a:extLst>
            <a:ext uri="{FF2B5EF4-FFF2-40B4-BE49-F238E27FC236}">
              <a16:creationId xmlns:a16="http://schemas.microsoft.com/office/drawing/2014/main" id="{4E6C8CE4-A885-4158-97C0-A9365EE922F8}"/>
            </a:ext>
          </a:extLst>
        </xdr:cNvPr>
        <xdr:cNvSpPr txBox="1"/>
      </xdr:nvSpPr>
      <xdr:spPr>
        <a:xfrm>
          <a:off x="13500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43922</xdr:rowOff>
    </xdr:from>
    <xdr:ext cx="405111" cy="259045"/>
    <xdr:sp macro="" textlink="">
      <xdr:nvSpPr>
        <xdr:cNvPr id="595" name="n_4aveValue【庁舎】&#10;有形固定資産減価償却率">
          <a:extLst>
            <a:ext uri="{FF2B5EF4-FFF2-40B4-BE49-F238E27FC236}">
              <a16:creationId xmlns:a16="http://schemas.microsoft.com/office/drawing/2014/main" id="{505F380E-254E-43E0-851A-14ADBE55BDF3}"/>
            </a:ext>
          </a:extLst>
        </xdr:cNvPr>
        <xdr:cNvSpPr txBox="1"/>
      </xdr:nvSpPr>
      <xdr:spPr>
        <a:xfrm>
          <a:off x="12611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47914</xdr:rowOff>
    </xdr:from>
    <xdr:ext cx="405111" cy="259045"/>
    <xdr:sp macro="" textlink="">
      <xdr:nvSpPr>
        <xdr:cNvPr id="596" name="n_1mainValue【庁舎】&#10;有形固定資産減価償却率">
          <a:extLst>
            <a:ext uri="{FF2B5EF4-FFF2-40B4-BE49-F238E27FC236}">
              <a16:creationId xmlns:a16="http://schemas.microsoft.com/office/drawing/2014/main" id="{7B0518B4-A328-4EC1-B642-0ABAED984133}"/>
            </a:ext>
          </a:extLst>
        </xdr:cNvPr>
        <xdr:cNvSpPr txBox="1"/>
      </xdr:nvSpPr>
      <xdr:spPr>
        <a:xfrm>
          <a:off x="15266044" y="1839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561</xdr:rowOff>
    </xdr:from>
    <xdr:ext cx="405111" cy="259045"/>
    <xdr:sp macro="" textlink="">
      <xdr:nvSpPr>
        <xdr:cNvPr id="597" name="n_2mainValue【庁舎】&#10;有形固定資産減価償却率">
          <a:extLst>
            <a:ext uri="{FF2B5EF4-FFF2-40B4-BE49-F238E27FC236}">
              <a16:creationId xmlns:a16="http://schemas.microsoft.com/office/drawing/2014/main" id="{F3D61CD5-57F5-4C8E-BA8B-385A2BC84A81}"/>
            </a:ext>
          </a:extLst>
        </xdr:cNvPr>
        <xdr:cNvSpPr txBox="1"/>
      </xdr:nvSpPr>
      <xdr:spPr>
        <a:xfrm>
          <a:off x="14389744" y="1834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139354</xdr:rowOff>
    </xdr:from>
    <xdr:ext cx="405111" cy="259045"/>
    <xdr:sp macro="" textlink="">
      <xdr:nvSpPr>
        <xdr:cNvPr id="598" name="n_3mainValue【庁舎】&#10;有形固定資産減価償却率">
          <a:extLst>
            <a:ext uri="{FF2B5EF4-FFF2-40B4-BE49-F238E27FC236}">
              <a16:creationId xmlns:a16="http://schemas.microsoft.com/office/drawing/2014/main" id="{207A66ED-058B-4271-9789-C38561D53B22}"/>
            </a:ext>
          </a:extLst>
        </xdr:cNvPr>
        <xdr:cNvSpPr txBox="1"/>
      </xdr:nvSpPr>
      <xdr:spPr>
        <a:xfrm>
          <a:off x="135007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106697</xdr:rowOff>
    </xdr:from>
    <xdr:ext cx="405111" cy="259045"/>
    <xdr:sp macro="" textlink="">
      <xdr:nvSpPr>
        <xdr:cNvPr id="599" name="n_4mainValue【庁舎】&#10;有形固定資産減価償却率">
          <a:extLst>
            <a:ext uri="{FF2B5EF4-FFF2-40B4-BE49-F238E27FC236}">
              <a16:creationId xmlns:a16="http://schemas.microsoft.com/office/drawing/2014/main" id="{794ED549-62B6-4EE4-AA77-72A58BCF6303}"/>
            </a:ext>
          </a:extLst>
        </xdr:cNvPr>
        <xdr:cNvSpPr txBox="1"/>
      </xdr:nvSpPr>
      <xdr:spPr>
        <a:xfrm>
          <a:off x="126117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0" name="正方形/長方形 599">
          <a:extLst>
            <a:ext uri="{FF2B5EF4-FFF2-40B4-BE49-F238E27FC236}">
              <a16:creationId xmlns:a16="http://schemas.microsoft.com/office/drawing/2014/main" id="{9127AA8E-8B18-455A-8051-47511AEACD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1" name="正方形/長方形 600">
          <a:extLst>
            <a:ext uri="{FF2B5EF4-FFF2-40B4-BE49-F238E27FC236}">
              <a16:creationId xmlns:a16="http://schemas.microsoft.com/office/drawing/2014/main" id="{C3F3D5E7-3B6B-4DE4-828F-893B222491E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2" name="正方形/長方形 601">
          <a:extLst>
            <a:ext uri="{FF2B5EF4-FFF2-40B4-BE49-F238E27FC236}">
              <a16:creationId xmlns:a16="http://schemas.microsoft.com/office/drawing/2014/main" id="{B004F259-F54C-4D00-8B83-884A79B95D8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3" name="正方形/長方形 602">
          <a:extLst>
            <a:ext uri="{FF2B5EF4-FFF2-40B4-BE49-F238E27FC236}">
              <a16:creationId xmlns:a16="http://schemas.microsoft.com/office/drawing/2014/main" id="{86193182-1A69-4DFF-8D63-17B4D474C73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4" name="正方形/長方形 603">
          <a:extLst>
            <a:ext uri="{FF2B5EF4-FFF2-40B4-BE49-F238E27FC236}">
              <a16:creationId xmlns:a16="http://schemas.microsoft.com/office/drawing/2014/main" id="{23D6F992-32FA-4E58-B1F5-DA0800FB750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5" name="正方形/長方形 604">
          <a:extLst>
            <a:ext uri="{FF2B5EF4-FFF2-40B4-BE49-F238E27FC236}">
              <a16:creationId xmlns:a16="http://schemas.microsoft.com/office/drawing/2014/main" id="{596429E7-872D-45D8-86B6-8189EF1CF05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6" name="正方形/長方形 605">
          <a:extLst>
            <a:ext uri="{FF2B5EF4-FFF2-40B4-BE49-F238E27FC236}">
              <a16:creationId xmlns:a16="http://schemas.microsoft.com/office/drawing/2014/main" id="{C460D552-BF07-4A52-83E4-1C463E20DE3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7" name="正方形/長方形 606">
          <a:extLst>
            <a:ext uri="{FF2B5EF4-FFF2-40B4-BE49-F238E27FC236}">
              <a16:creationId xmlns:a16="http://schemas.microsoft.com/office/drawing/2014/main" id="{9AAEED33-25E1-4900-897F-8BD4C378989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8" name="テキスト ボックス 607">
          <a:extLst>
            <a:ext uri="{FF2B5EF4-FFF2-40B4-BE49-F238E27FC236}">
              <a16:creationId xmlns:a16="http://schemas.microsoft.com/office/drawing/2014/main" id="{470A9E97-7690-45EC-A4B3-08B79D395F2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9" name="直線コネクタ 608">
          <a:extLst>
            <a:ext uri="{FF2B5EF4-FFF2-40B4-BE49-F238E27FC236}">
              <a16:creationId xmlns:a16="http://schemas.microsoft.com/office/drawing/2014/main" id="{DF867BE2-E850-4624-AAD5-B9F3FE8B7B2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10" name="直線コネクタ 609">
          <a:extLst>
            <a:ext uri="{FF2B5EF4-FFF2-40B4-BE49-F238E27FC236}">
              <a16:creationId xmlns:a16="http://schemas.microsoft.com/office/drawing/2014/main" id="{A9E75D87-FB80-497A-AC97-94D2C85AE7BA}"/>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11" name="テキスト ボックス 610">
          <a:extLst>
            <a:ext uri="{FF2B5EF4-FFF2-40B4-BE49-F238E27FC236}">
              <a16:creationId xmlns:a16="http://schemas.microsoft.com/office/drawing/2014/main" id="{C3FB8BE1-FD3E-4670-B9A2-F0F7A69B3781}"/>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12" name="直線コネクタ 611">
          <a:extLst>
            <a:ext uri="{FF2B5EF4-FFF2-40B4-BE49-F238E27FC236}">
              <a16:creationId xmlns:a16="http://schemas.microsoft.com/office/drawing/2014/main" id="{FA1AD3A4-AAC2-4C09-9EF3-784725A364B3}"/>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13" name="テキスト ボックス 612">
          <a:extLst>
            <a:ext uri="{FF2B5EF4-FFF2-40B4-BE49-F238E27FC236}">
              <a16:creationId xmlns:a16="http://schemas.microsoft.com/office/drawing/2014/main" id="{2624D26F-2EFC-42EF-A3D6-8F183FBA8723}"/>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4" name="直線コネクタ 613">
          <a:extLst>
            <a:ext uri="{FF2B5EF4-FFF2-40B4-BE49-F238E27FC236}">
              <a16:creationId xmlns:a16="http://schemas.microsoft.com/office/drawing/2014/main" id="{222CC914-8BD5-437B-A834-09B7900985EF}"/>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15" name="テキスト ボックス 614">
          <a:extLst>
            <a:ext uri="{FF2B5EF4-FFF2-40B4-BE49-F238E27FC236}">
              <a16:creationId xmlns:a16="http://schemas.microsoft.com/office/drawing/2014/main" id="{BD06C45F-4AC3-45B3-9751-8F769D613C44}"/>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6" name="直線コネクタ 615">
          <a:extLst>
            <a:ext uri="{FF2B5EF4-FFF2-40B4-BE49-F238E27FC236}">
              <a16:creationId xmlns:a16="http://schemas.microsoft.com/office/drawing/2014/main" id="{E35340D5-7B4B-42F0-9EA6-A429FA05FC2F}"/>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17" name="テキスト ボックス 616">
          <a:extLst>
            <a:ext uri="{FF2B5EF4-FFF2-40B4-BE49-F238E27FC236}">
              <a16:creationId xmlns:a16="http://schemas.microsoft.com/office/drawing/2014/main" id="{5F62365C-0533-479E-B3E0-6B7A1240BD24}"/>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8" name="直線コネクタ 617">
          <a:extLst>
            <a:ext uri="{FF2B5EF4-FFF2-40B4-BE49-F238E27FC236}">
              <a16:creationId xmlns:a16="http://schemas.microsoft.com/office/drawing/2014/main" id="{B3936BF6-1C37-45A0-818E-EBEC4D319A7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9" name="テキスト ボックス 618">
          <a:extLst>
            <a:ext uri="{FF2B5EF4-FFF2-40B4-BE49-F238E27FC236}">
              <a16:creationId xmlns:a16="http://schemas.microsoft.com/office/drawing/2014/main" id="{E6DCE233-85B6-4C35-B772-93489DA8E8C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0" name="【庁舎】&#10;一人当たり面積グラフ枠">
          <a:extLst>
            <a:ext uri="{FF2B5EF4-FFF2-40B4-BE49-F238E27FC236}">
              <a16:creationId xmlns:a16="http://schemas.microsoft.com/office/drawing/2014/main" id="{3497EA21-F693-4921-9F8F-A6625261258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149809</xdr:rowOff>
    </xdr:from>
    <xdr:to>
      <xdr:col>116</xdr:col>
      <xdr:colOff>62864</xdr:colOff>
      <xdr:row>108</xdr:row>
      <xdr:rowOff>9449</xdr:rowOff>
    </xdr:to>
    <xdr:cxnSp macro="">
      <xdr:nvCxnSpPr>
        <xdr:cNvPr id="621" name="直線コネクタ 620">
          <a:extLst>
            <a:ext uri="{FF2B5EF4-FFF2-40B4-BE49-F238E27FC236}">
              <a16:creationId xmlns:a16="http://schemas.microsoft.com/office/drawing/2014/main" id="{42CDA930-2A7E-4ADC-90D0-0AA8304FDED8}"/>
            </a:ext>
          </a:extLst>
        </xdr:cNvPr>
        <xdr:cNvCxnSpPr/>
      </xdr:nvCxnSpPr>
      <xdr:spPr>
        <a:xfrm flipV="1">
          <a:off x="22160864" y="17466259"/>
          <a:ext cx="0" cy="1059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13276</xdr:rowOff>
    </xdr:from>
    <xdr:ext cx="469744" cy="259045"/>
    <xdr:sp macro="" textlink="">
      <xdr:nvSpPr>
        <xdr:cNvPr id="622" name="【庁舎】&#10;一人当たり面積最小値テキスト">
          <a:extLst>
            <a:ext uri="{FF2B5EF4-FFF2-40B4-BE49-F238E27FC236}">
              <a16:creationId xmlns:a16="http://schemas.microsoft.com/office/drawing/2014/main" id="{6709FC6F-128A-4C7F-9A39-8D4E50F70106}"/>
            </a:ext>
          </a:extLst>
        </xdr:cNvPr>
        <xdr:cNvSpPr txBox="1"/>
      </xdr:nvSpPr>
      <xdr:spPr>
        <a:xfrm>
          <a:off x="22199600" y="1852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9449</xdr:rowOff>
    </xdr:from>
    <xdr:to>
      <xdr:col>116</xdr:col>
      <xdr:colOff>152400</xdr:colOff>
      <xdr:row>108</xdr:row>
      <xdr:rowOff>9449</xdr:rowOff>
    </xdr:to>
    <xdr:cxnSp macro="">
      <xdr:nvCxnSpPr>
        <xdr:cNvPr id="623" name="直線コネクタ 622">
          <a:extLst>
            <a:ext uri="{FF2B5EF4-FFF2-40B4-BE49-F238E27FC236}">
              <a16:creationId xmlns:a16="http://schemas.microsoft.com/office/drawing/2014/main" id="{4E61591F-9CD7-4393-A46A-D8EFA351000B}"/>
            </a:ext>
          </a:extLst>
        </xdr:cNvPr>
        <xdr:cNvCxnSpPr/>
      </xdr:nvCxnSpPr>
      <xdr:spPr>
        <a:xfrm>
          <a:off x="22072600" y="1852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96486</xdr:rowOff>
    </xdr:from>
    <xdr:ext cx="469744" cy="259045"/>
    <xdr:sp macro="" textlink="">
      <xdr:nvSpPr>
        <xdr:cNvPr id="624" name="【庁舎】&#10;一人当たり面積最大値テキスト">
          <a:extLst>
            <a:ext uri="{FF2B5EF4-FFF2-40B4-BE49-F238E27FC236}">
              <a16:creationId xmlns:a16="http://schemas.microsoft.com/office/drawing/2014/main" id="{909C9790-5893-4BF3-895F-4EB05B9FAC99}"/>
            </a:ext>
          </a:extLst>
        </xdr:cNvPr>
        <xdr:cNvSpPr txBox="1"/>
      </xdr:nvSpPr>
      <xdr:spPr>
        <a:xfrm>
          <a:off x="22199600" y="1724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149809</xdr:rowOff>
    </xdr:from>
    <xdr:to>
      <xdr:col>116</xdr:col>
      <xdr:colOff>152400</xdr:colOff>
      <xdr:row>101</xdr:row>
      <xdr:rowOff>149809</xdr:rowOff>
    </xdr:to>
    <xdr:cxnSp macro="">
      <xdr:nvCxnSpPr>
        <xdr:cNvPr id="625" name="直線コネクタ 624">
          <a:extLst>
            <a:ext uri="{FF2B5EF4-FFF2-40B4-BE49-F238E27FC236}">
              <a16:creationId xmlns:a16="http://schemas.microsoft.com/office/drawing/2014/main" id="{AB7FEBCA-9B57-4BCB-A489-041983C7F0A2}"/>
            </a:ext>
          </a:extLst>
        </xdr:cNvPr>
        <xdr:cNvCxnSpPr/>
      </xdr:nvCxnSpPr>
      <xdr:spPr>
        <a:xfrm>
          <a:off x="22072600" y="1746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10329</xdr:rowOff>
    </xdr:from>
    <xdr:ext cx="469744" cy="259045"/>
    <xdr:sp macro="" textlink="">
      <xdr:nvSpPr>
        <xdr:cNvPr id="626" name="【庁舎】&#10;一人当たり面積平均値テキスト">
          <a:extLst>
            <a:ext uri="{FF2B5EF4-FFF2-40B4-BE49-F238E27FC236}">
              <a16:creationId xmlns:a16="http://schemas.microsoft.com/office/drawing/2014/main" id="{626DEA02-11C0-4BAE-B323-61F8774C0A71}"/>
            </a:ext>
          </a:extLst>
        </xdr:cNvPr>
        <xdr:cNvSpPr txBox="1"/>
      </xdr:nvSpPr>
      <xdr:spPr>
        <a:xfrm>
          <a:off x="22199600" y="1818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158902</xdr:rowOff>
    </xdr:from>
    <xdr:to>
      <xdr:col>116</xdr:col>
      <xdr:colOff>114300</xdr:colOff>
      <xdr:row>107</xdr:row>
      <xdr:rowOff>89052</xdr:rowOff>
    </xdr:to>
    <xdr:sp macro="" textlink="">
      <xdr:nvSpPr>
        <xdr:cNvPr id="627" name="フローチャート: 判断 626">
          <a:extLst>
            <a:ext uri="{FF2B5EF4-FFF2-40B4-BE49-F238E27FC236}">
              <a16:creationId xmlns:a16="http://schemas.microsoft.com/office/drawing/2014/main" id="{E015D06C-594E-4CBD-B4B0-CBCC99FDA18D}"/>
            </a:ext>
          </a:extLst>
        </xdr:cNvPr>
        <xdr:cNvSpPr/>
      </xdr:nvSpPr>
      <xdr:spPr>
        <a:xfrm>
          <a:off x="22110700" y="183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156617</xdr:rowOff>
    </xdr:from>
    <xdr:to>
      <xdr:col>112</xdr:col>
      <xdr:colOff>38100</xdr:colOff>
      <xdr:row>107</xdr:row>
      <xdr:rowOff>86767</xdr:rowOff>
    </xdr:to>
    <xdr:sp macro="" textlink="">
      <xdr:nvSpPr>
        <xdr:cNvPr id="628" name="フローチャート: 判断 627">
          <a:extLst>
            <a:ext uri="{FF2B5EF4-FFF2-40B4-BE49-F238E27FC236}">
              <a16:creationId xmlns:a16="http://schemas.microsoft.com/office/drawing/2014/main" id="{C6DC0D3B-84D4-408C-A5E2-386A6377AF68}"/>
            </a:ext>
          </a:extLst>
        </xdr:cNvPr>
        <xdr:cNvSpPr/>
      </xdr:nvSpPr>
      <xdr:spPr>
        <a:xfrm>
          <a:off x="21272500" y="1833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151588</xdr:rowOff>
    </xdr:from>
    <xdr:to>
      <xdr:col>107</xdr:col>
      <xdr:colOff>101600</xdr:colOff>
      <xdr:row>107</xdr:row>
      <xdr:rowOff>81738</xdr:rowOff>
    </xdr:to>
    <xdr:sp macro="" textlink="">
      <xdr:nvSpPr>
        <xdr:cNvPr id="629" name="フローチャート: 判断 628">
          <a:extLst>
            <a:ext uri="{FF2B5EF4-FFF2-40B4-BE49-F238E27FC236}">
              <a16:creationId xmlns:a16="http://schemas.microsoft.com/office/drawing/2014/main" id="{024C0F84-6124-4A84-88EB-C375A8B7B754}"/>
            </a:ext>
          </a:extLst>
        </xdr:cNvPr>
        <xdr:cNvSpPr/>
      </xdr:nvSpPr>
      <xdr:spPr>
        <a:xfrm>
          <a:off x="20383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7113</xdr:rowOff>
    </xdr:from>
    <xdr:to>
      <xdr:col>102</xdr:col>
      <xdr:colOff>165100</xdr:colOff>
      <xdr:row>107</xdr:row>
      <xdr:rowOff>108713</xdr:rowOff>
    </xdr:to>
    <xdr:sp macro="" textlink="">
      <xdr:nvSpPr>
        <xdr:cNvPr id="630" name="フローチャート: 判断 629">
          <a:extLst>
            <a:ext uri="{FF2B5EF4-FFF2-40B4-BE49-F238E27FC236}">
              <a16:creationId xmlns:a16="http://schemas.microsoft.com/office/drawing/2014/main" id="{5AF2A177-7C17-4E23-8EF4-195413A42C86}"/>
            </a:ext>
          </a:extLst>
        </xdr:cNvPr>
        <xdr:cNvSpPr/>
      </xdr:nvSpPr>
      <xdr:spPr>
        <a:xfrm>
          <a:off x="19494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11685</xdr:rowOff>
    </xdr:from>
    <xdr:to>
      <xdr:col>98</xdr:col>
      <xdr:colOff>38100</xdr:colOff>
      <xdr:row>107</xdr:row>
      <xdr:rowOff>113285</xdr:rowOff>
    </xdr:to>
    <xdr:sp macro="" textlink="">
      <xdr:nvSpPr>
        <xdr:cNvPr id="631" name="フローチャート: 判断 630">
          <a:extLst>
            <a:ext uri="{FF2B5EF4-FFF2-40B4-BE49-F238E27FC236}">
              <a16:creationId xmlns:a16="http://schemas.microsoft.com/office/drawing/2014/main" id="{EF92628E-2B82-4AE3-946A-320B54318767}"/>
            </a:ext>
          </a:extLst>
        </xdr:cNvPr>
        <xdr:cNvSpPr/>
      </xdr:nvSpPr>
      <xdr:spPr>
        <a:xfrm>
          <a:off x="18605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08457588-EA56-4AB0-9BE7-AD8E891F798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7E3F80DB-9D41-4F18-9191-B912142B0CC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844E4C98-678F-4936-9309-235573F1E4F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F7474719-2474-46C0-9A86-D0A473F5A4D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FF31538D-E291-4CE6-AC95-EBE0F9D4B34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62433</xdr:rowOff>
    </xdr:from>
    <xdr:to>
      <xdr:col>116</xdr:col>
      <xdr:colOff>114300</xdr:colOff>
      <xdr:row>107</xdr:row>
      <xdr:rowOff>164033</xdr:rowOff>
    </xdr:to>
    <xdr:sp macro="" textlink="">
      <xdr:nvSpPr>
        <xdr:cNvPr id="637" name="楕円 636">
          <a:extLst>
            <a:ext uri="{FF2B5EF4-FFF2-40B4-BE49-F238E27FC236}">
              <a16:creationId xmlns:a16="http://schemas.microsoft.com/office/drawing/2014/main" id="{2D55276F-9FE2-447E-92C6-4837847077CD}"/>
            </a:ext>
          </a:extLst>
        </xdr:cNvPr>
        <xdr:cNvSpPr/>
      </xdr:nvSpPr>
      <xdr:spPr>
        <a:xfrm>
          <a:off x="22110700" y="1840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148810</xdr:rowOff>
    </xdr:from>
    <xdr:ext cx="469744" cy="259045"/>
    <xdr:sp macro="" textlink="">
      <xdr:nvSpPr>
        <xdr:cNvPr id="638" name="【庁舎】&#10;一人当たり面積該当値テキスト">
          <a:extLst>
            <a:ext uri="{FF2B5EF4-FFF2-40B4-BE49-F238E27FC236}">
              <a16:creationId xmlns:a16="http://schemas.microsoft.com/office/drawing/2014/main" id="{A0AC4276-0328-48A6-B2EA-F30DB52A7C26}"/>
            </a:ext>
          </a:extLst>
        </xdr:cNvPr>
        <xdr:cNvSpPr txBox="1"/>
      </xdr:nvSpPr>
      <xdr:spPr>
        <a:xfrm>
          <a:off x="22199600" y="1832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72949</xdr:rowOff>
    </xdr:from>
    <xdr:to>
      <xdr:col>112</xdr:col>
      <xdr:colOff>38100</xdr:colOff>
      <xdr:row>108</xdr:row>
      <xdr:rowOff>3099</xdr:rowOff>
    </xdr:to>
    <xdr:sp macro="" textlink="">
      <xdr:nvSpPr>
        <xdr:cNvPr id="639" name="楕円 638">
          <a:extLst>
            <a:ext uri="{FF2B5EF4-FFF2-40B4-BE49-F238E27FC236}">
              <a16:creationId xmlns:a16="http://schemas.microsoft.com/office/drawing/2014/main" id="{6DF3B8D9-578D-42BC-9EBA-119116187A18}"/>
            </a:ext>
          </a:extLst>
        </xdr:cNvPr>
        <xdr:cNvSpPr/>
      </xdr:nvSpPr>
      <xdr:spPr>
        <a:xfrm>
          <a:off x="21272500" y="1841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113233</xdr:rowOff>
    </xdr:from>
    <xdr:to>
      <xdr:col>116</xdr:col>
      <xdr:colOff>63500</xdr:colOff>
      <xdr:row>107</xdr:row>
      <xdr:rowOff>123749</xdr:rowOff>
    </xdr:to>
    <xdr:cxnSp macro="">
      <xdr:nvCxnSpPr>
        <xdr:cNvPr id="640" name="直線コネクタ 639">
          <a:extLst>
            <a:ext uri="{FF2B5EF4-FFF2-40B4-BE49-F238E27FC236}">
              <a16:creationId xmlns:a16="http://schemas.microsoft.com/office/drawing/2014/main" id="{13F70242-2272-4C8C-B2DE-BA621FD68C07}"/>
            </a:ext>
          </a:extLst>
        </xdr:cNvPr>
        <xdr:cNvCxnSpPr/>
      </xdr:nvCxnSpPr>
      <xdr:spPr>
        <a:xfrm flipV="1">
          <a:off x="21323300" y="18458383"/>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73864</xdr:rowOff>
    </xdr:from>
    <xdr:to>
      <xdr:col>107</xdr:col>
      <xdr:colOff>101600</xdr:colOff>
      <xdr:row>108</xdr:row>
      <xdr:rowOff>4014</xdr:rowOff>
    </xdr:to>
    <xdr:sp macro="" textlink="">
      <xdr:nvSpPr>
        <xdr:cNvPr id="641" name="楕円 640">
          <a:extLst>
            <a:ext uri="{FF2B5EF4-FFF2-40B4-BE49-F238E27FC236}">
              <a16:creationId xmlns:a16="http://schemas.microsoft.com/office/drawing/2014/main" id="{630D0237-DF66-4797-8579-E4C539CFEF9A}"/>
            </a:ext>
          </a:extLst>
        </xdr:cNvPr>
        <xdr:cNvSpPr/>
      </xdr:nvSpPr>
      <xdr:spPr>
        <a:xfrm>
          <a:off x="20383500" y="1841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123749</xdr:rowOff>
    </xdr:from>
    <xdr:to>
      <xdr:col>111</xdr:col>
      <xdr:colOff>177800</xdr:colOff>
      <xdr:row>107</xdr:row>
      <xdr:rowOff>124664</xdr:rowOff>
    </xdr:to>
    <xdr:cxnSp macro="">
      <xdr:nvCxnSpPr>
        <xdr:cNvPr id="642" name="直線コネクタ 641">
          <a:extLst>
            <a:ext uri="{FF2B5EF4-FFF2-40B4-BE49-F238E27FC236}">
              <a16:creationId xmlns:a16="http://schemas.microsoft.com/office/drawing/2014/main" id="{6287D0F1-F70E-410F-883E-72BCB8CAC05C}"/>
            </a:ext>
          </a:extLst>
        </xdr:cNvPr>
        <xdr:cNvCxnSpPr/>
      </xdr:nvCxnSpPr>
      <xdr:spPr>
        <a:xfrm flipV="1">
          <a:off x="20434300" y="1846889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74321</xdr:rowOff>
    </xdr:from>
    <xdr:to>
      <xdr:col>102</xdr:col>
      <xdr:colOff>165100</xdr:colOff>
      <xdr:row>108</xdr:row>
      <xdr:rowOff>4471</xdr:rowOff>
    </xdr:to>
    <xdr:sp macro="" textlink="">
      <xdr:nvSpPr>
        <xdr:cNvPr id="643" name="楕円 642">
          <a:extLst>
            <a:ext uri="{FF2B5EF4-FFF2-40B4-BE49-F238E27FC236}">
              <a16:creationId xmlns:a16="http://schemas.microsoft.com/office/drawing/2014/main" id="{A6949D10-B23E-4B05-B40A-59E05C9FEFD7}"/>
            </a:ext>
          </a:extLst>
        </xdr:cNvPr>
        <xdr:cNvSpPr/>
      </xdr:nvSpPr>
      <xdr:spPr>
        <a:xfrm>
          <a:off x="19494500" y="1841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124664</xdr:rowOff>
    </xdr:from>
    <xdr:to>
      <xdr:col>107</xdr:col>
      <xdr:colOff>50800</xdr:colOff>
      <xdr:row>107</xdr:row>
      <xdr:rowOff>125121</xdr:rowOff>
    </xdr:to>
    <xdr:cxnSp macro="">
      <xdr:nvCxnSpPr>
        <xdr:cNvPr id="644" name="直線コネクタ 643">
          <a:extLst>
            <a:ext uri="{FF2B5EF4-FFF2-40B4-BE49-F238E27FC236}">
              <a16:creationId xmlns:a16="http://schemas.microsoft.com/office/drawing/2014/main" id="{8DDCDB87-B161-41B6-8045-5963C0B5E510}"/>
            </a:ext>
          </a:extLst>
        </xdr:cNvPr>
        <xdr:cNvCxnSpPr/>
      </xdr:nvCxnSpPr>
      <xdr:spPr>
        <a:xfrm flipV="1">
          <a:off x="19545300" y="1846981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74777</xdr:rowOff>
    </xdr:from>
    <xdr:to>
      <xdr:col>98</xdr:col>
      <xdr:colOff>38100</xdr:colOff>
      <xdr:row>108</xdr:row>
      <xdr:rowOff>4927</xdr:rowOff>
    </xdr:to>
    <xdr:sp macro="" textlink="">
      <xdr:nvSpPr>
        <xdr:cNvPr id="645" name="楕円 644">
          <a:extLst>
            <a:ext uri="{FF2B5EF4-FFF2-40B4-BE49-F238E27FC236}">
              <a16:creationId xmlns:a16="http://schemas.microsoft.com/office/drawing/2014/main" id="{95B0A508-0822-415B-9DC4-C9ACCC3A1B8B}"/>
            </a:ext>
          </a:extLst>
        </xdr:cNvPr>
        <xdr:cNvSpPr/>
      </xdr:nvSpPr>
      <xdr:spPr>
        <a:xfrm>
          <a:off x="18605500" y="1841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125121</xdr:rowOff>
    </xdr:from>
    <xdr:to>
      <xdr:col>102</xdr:col>
      <xdr:colOff>114300</xdr:colOff>
      <xdr:row>107</xdr:row>
      <xdr:rowOff>125577</xdr:rowOff>
    </xdr:to>
    <xdr:cxnSp macro="">
      <xdr:nvCxnSpPr>
        <xdr:cNvPr id="646" name="直線コネクタ 645">
          <a:extLst>
            <a:ext uri="{FF2B5EF4-FFF2-40B4-BE49-F238E27FC236}">
              <a16:creationId xmlns:a16="http://schemas.microsoft.com/office/drawing/2014/main" id="{6F4DF37B-4828-4F1B-87D7-8E71033689CB}"/>
            </a:ext>
          </a:extLst>
        </xdr:cNvPr>
        <xdr:cNvCxnSpPr/>
      </xdr:nvCxnSpPr>
      <xdr:spPr>
        <a:xfrm flipV="1">
          <a:off x="18656300" y="18470271"/>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103294</xdr:rowOff>
    </xdr:from>
    <xdr:ext cx="469744" cy="259045"/>
    <xdr:sp macro="" textlink="">
      <xdr:nvSpPr>
        <xdr:cNvPr id="647" name="n_1aveValue【庁舎】&#10;一人当たり面積">
          <a:extLst>
            <a:ext uri="{FF2B5EF4-FFF2-40B4-BE49-F238E27FC236}">
              <a16:creationId xmlns:a16="http://schemas.microsoft.com/office/drawing/2014/main" id="{6AB70625-F887-43C6-BF3F-99DF323EE42F}"/>
            </a:ext>
          </a:extLst>
        </xdr:cNvPr>
        <xdr:cNvSpPr txBox="1"/>
      </xdr:nvSpPr>
      <xdr:spPr>
        <a:xfrm>
          <a:off x="21075727" y="1810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98265</xdr:rowOff>
    </xdr:from>
    <xdr:ext cx="469744" cy="259045"/>
    <xdr:sp macro="" textlink="">
      <xdr:nvSpPr>
        <xdr:cNvPr id="648" name="n_2aveValue【庁舎】&#10;一人当たり面積">
          <a:extLst>
            <a:ext uri="{FF2B5EF4-FFF2-40B4-BE49-F238E27FC236}">
              <a16:creationId xmlns:a16="http://schemas.microsoft.com/office/drawing/2014/main" id="{DB9494C4-AEF0-4ED1-92A4-77DBEAC30F25}"/>
            </a:ext>
          </a:extLst>
        </xdr:cNvPr>
        <xdr:cNvSpPr txBox="1"/>
      </xdr:nvSpPr>
      <xdr:spPr>
        <a:xfrm>
          <a:off x="20199427" y="181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125240</xdr:rowOff>
    </xdr:from>
    <xdr:ext cx="469744" cy="259045"/>
    <xdr:sp macro="" textlink="">
      <xdr:nvSpPr>
        <xdr:cNvPr id="649" name="n_3aveValue【庁舎】&#10;一人当たり面積">
          <a:extLst>
            <a:ext uri="{FF2B5EF4-FFF2-40B4-BE49-F238E27FC236}">
              <a16:creationId xmlns:a16="http://schemas.microsoft.com/office/drawing/2014/main" id="{E585E4FD-8213-4E0F-8739-84A3E882349F}"/>
            </a:ext>
          </a:extLst>
        </xdr:cNvPr>
        <xdr:cNvSpPr txBox="1"/>
      </xdr:nvSpPr>
      <xdr:spPr>
        <a:xfrm>
          <a:off x="19310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129812</xdr:rowOff>
    </xdr:from>
    <xdr:ext cx="469744" cy="259045"/>
    <xdr:sp macro="" textlink="">
      <xdr:nvSpPr>
        <xdr:cNvPr id="650" name="n_4aveValue【庁舎】&#10;一人当たり面積">
          <a:extLst>
            <a:ext uri="{FF2B5EF4-FFF2-40B4-BE49-F238E27FC236}">
              <a16:creationId xmlns:a16="http://schemas.microsoft.com/office/drawing/2014/main" id="{E6FFF3FA-AEBD-435C-8D53-4B0AAFB40F74}"/>
            </a:ext>
          </a:extLst>
        </xdr:cNvPr>
        <xdr:cNvSpPr txBox="1"/>
      </xdr:nvSpPr>
      <xdr:spPr>
        <a:xfrm>
          <a:off x="18421427" y="1813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165676</xdr:rowOff>
    </xdr:from>
    <xdr:ext cx="469744" cy="259045"/>
    <xdr:sp macro="" textlink="">
      <xdr:nvSpPr>
        <xdr:cNvPr id="651" name="n_1mainValue【庁舎】&#10;一人当たり面積">
          <a:extLst>
            <a:ext uri="{FF2B5EF4-FFF2-40B4-BE49-F238E27FC236}">
              <a16:creationId xmlns:a16="http://schemas.microsoft.com/office/drawing/2014/main" id="{46B07F00-F22E-4B0E-B96C-32E630DCEC93}"/>
            </a:ext>
          </a:extLst>
        </xdr:cNvPr>
        <xdr:cNvSpPr txBox="1"/>
      </xdr:nvSpPr>
      <xdr:spPr>
        <a:xfrm>
          <a:off x="21075727" y="18510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166591</xdr:rowOff>
    </xdr:from>
    <xdr:ext cx="469744" cy="259045"/>
    <xdr:sp macro="" textlink="">
      <xdr:nvSpPr>
        <xdr:cNvPr id="652" name="n_2mainValue【庁舎】&#10;一人当たり面積">
          <a:extLst>
            <a:ext uri="{FF2B5EF4-FFF2-40B4-BE49-F238E27FC236}">
              <a16:creationId xmlns:a16="http://schemas.microsoft.com/office/drawing/2014/main" id="{4DFD9196-C289-48F2-A767-FDE19740C74A}"/>
            </a:ext>
          </a:extLst>
        </xdr:cNvPr>
        <xdr:cNvSpPr txBox="1"/>
      </xdr:nvSpPr>
      <xdr:spPr>
        <a:xfrm>
          <a:off x="20199427" y="1851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167048</xdr:rowOff>
    </xdr:from>
    <xdr:ext cx="469744" cy="259045"/>
    <xdr:sp macro="" textlink="">
      <xdr:nvSpPr>
        <xdr:cNvPr id="653" name="n_3mainValue【庁舎】&#10;一人当たり面積">
          <a:extLst>
            <a:ext uri="{FF2B5EF4-FFF2-40B4-BE49-F238E27FC236}">
              <a16:creationId xmlns:a16="http://schemas.microsoft.com/office/drawing/2014/main" id="{B54D6F92-9966-4993-9EF3-8C5D788C3CBD}"/>
            </a:ext>
          </a:extLst>
        </xdr:cNvPr>
        <xdr:cNvSpPr txBox="1"/>
      </xdr:nvSpPr>
      <xdr:spPr>
        <a:xfrm>
          <a:off x="19310427" y="1851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167504</xdr:rowOff>
    </xdr:from>
    <xdr:ext cx="469744" cy="259045"/>
    <xdr:sp macro="" textlink="">
      <xdr:nvSpPr>
        <xdr:cNvPr id="654" name="n_4mainValue【庁舎】&#10;一人当たり面積">
          <a:extLst>
            <a:ext uri="{FF2B5EF4-FFF2-40B4-BE49-F238E27FC236}">
              <a16:creationId xmlns:a16="http://schemas.microsoft.com/office/drawing/2014/main" id="{BB64AA13-131C-42EF-9499-D8102530FB6A}"/>
            </a:ext>
          </a:extLst>
        </xdr:cNvPr>
        <xdr:cNvSpPr txBox="1"/>
      </xdr:nvSpPr>
      <xdr:spPr>
        <a:xfrm>
          <a:off x="18421427" y="1851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5" name="正方形/長方形 654">
          <a:extLst>
            <a:ext uri="{FF2B5EF4-FFF2-40B4-BE49-F238E27FC236}">
              <a16:creationId xmlns:a16="http://schemas.microsoft.com/office/drawing/2014/main" id="{9817E50A-9A83-4475-A9AD-DD4F29FA3C3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6" name="正方形/長方形 655">
          <a:extLst>
            <a:ext uri="{FF2B5EF4-FFF2-40B4-BE49-F238E27FC236}">
              <a16:creationId xmlns:a16="http://schemas.microsoft.com/office/drawing/2014/main" id="{96D0CBAE-D74D-4BAD-9BC9-EE33D3B844A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7" name="テキスト ボックス 656">
          <a:extLst>
            <a:ext uri="{FF2B5EF4-FFF2-40B4-BE49-F238E27FC236}">
              <a16:creationId xmlns:a16="http://schemas.microsoft.com/office/drawing/2014/main" id="{DEDBF8A0-645A-411C-AAF7-AB503DF8CDD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庁舎であり、特に低くなっている施設は、図書館、消防施設である。庁舎については、公共施設等総合管理計画及び個別施設に基づいて、引き続き計画的に老朽化対策に取り組んでいく。一般廃棄物処理施設については、償却率の増加幅が大きく、建物だけでなく機械設備の更新も含めて計画的な改修整備に取り組んでいく。また、体育館については、令和２年度の大規模改修工事を実施したことにより償却率が類似団体内平均値を下回っている。引き続き計画的に老朽化対策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13,995
13,859
18.44
7,521,875
6,913,338
514,109
3,653,267
4,785,422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ヵ年は、類似団体内平均をやや上回る値で推移している。歳入水準の維持に欠かせない町税だが、大幅な税収アップは望めない。また、今後は生産年齢人口の減少等による税収減少が予測される。徴収率（</a:t>
          </a:r>
          <a:r>
            <a:rPr kumimoji="1" lang="en-US" altLang="ja-JP" sz="1300">
              <a:latin typeface="ＭＳ Ｐゴシック" panose="020B0600070205080204" pitchFamily="50" charset="-128"/>
              <a:ea typeface="ＭＳ Ｐゴシック" panose="020B0600070205080204" pitchFamily="50" charset="-128"/>
            </a:rPr>
            <a:t>97.8</a:t>
          </a:r>
          <a:r>
            <a:rPr kumimoji="1" lang="ja-JP" altLang="en-US" sz="1300">
              <a:latin typeface="ＭＳ Ｐゴシック" panose="020B0600070205080204" pitchFamily="50" charset="-128"/>
              <a:ea typeface="ＭＳ Ｐゴシック" panose="020B0600070205080204" pitchFamily="50" charset="-128"/>
            </a:rPr>
            <a:t>％）は高水準を維持しており、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うっかり（納め忘れ）を防ぐ、現年分の未納を確実に減らす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を基本方針に、スマートフォン決済アプリでの納付を導入するなど、税収レベルの維持に努める。</a:t>
          </a:r>
        </a:p>
        <a:p>
          <a:r>
            <a:rPr kumimoji="1" lang="ja-JP" altLang="en-US" sz="1300">
              <a:latin typeface="ＭＳ Ｐゴシック" panose="020B0600070205080204" pitchFamily="50" charset="-128"/>
              <a:ea typeface="ＭＳ Ｐゴシック" panose="020B0600070205080204" pitchFamily="50" charset="-128"/>
            </a:rPr>
            <a:t>　また、中期財政計画に基づき、財源確保と経費削減の両面から財政構造の改善と健全化を図る。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4961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48381</xdr:rowOff>
    </xdr:from>
    <xdr:to>
      <xdr:col>23</xdr:col>
      <xdr:colOff>133350</xdr:colOff>
      <xdr:row>42</xdr:row>
      <xdr:rowOff>59872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24928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61582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6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48381</xdr:rowOff>
    </xdr:from>
    <xdr:to>
      <xdr:col>19</xdr:col>
      <xdr:colOff>133350</xdr:colOff>
      <xdr:row>42</xdr:row>
      <xdr:rowOff>48381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2492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66524</xdr:rowOff>
    </xdr:from>
    <xdr:to>
      <xdr:col>19</xdr:col>
      <xdr:colOff>184150</xdr:colOff>
      <xdr:row>42</xdr:row>
      <xdr:rowOff>168124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152901</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48381</xdr:rowOff>
    </xdr:from>
    <xdr:to>
      <xdr:col>15</xdr:col>
      <xdr:colOff>82550</xdr:colOff>
      <xdr:row>42</xdr:row>
      <xdr:rowOff>48381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2492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48381</xdr:rowOff>
    </xdr:from>
    <xdr:to>
      <xdr:col>11</xdr:col>
      <xdr:colOff>31750</xdr:colOff>
      <xdr:row>42</xdr:row>
      <xdr:rowOff>48381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2492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118429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25599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169031</xdr:rowOff>
    </xdr:from>
    <xdr:to>
      <xdr:col>19</xdr:col>
      <xdr:colOff>184150</xdr:colOff>
      <xdr:row>42</xdr:row>
      <xdr:rowOff>99181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109358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967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169031</xdr:rowOff>
    </xdr:from>
    <xdr:to>
      <xdr:col>15</xdr:col>
      <xdr:colOff>133350</xdr:colOff>
      <xdr:row>42</xdr:row>
      <xdr:rowOff>99181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109358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169031</xdr:rowOff>
    </xdr:from>
    <xdr:to>
      <xdr:col>11</xdr:col>
      <xdr:colOff>82550</xdr:colOff>
      <xdr:row>42</xdr:row>
      <xdr:rowOff>99181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109358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169031</xdr:rowOff>
    </xdr:from>
    <xdr:to>
      <xdr:col>7</xdr:col>
      <xdr:colOff>31750</xdr:colOff>
      <xdr:row>42</xdr:row>
      <xdr:rowOff>99181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109358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近年は類似団体内平均を下回る値で推移している。令和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年度は、普通地方交付税・地方消費税交付金の増により、前年比</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改善しているが、自立支援給付費等の社会保障経費は増加傾向にある。高齢者の増加を見据えつつ、健康寿命を延伸するための施策や事業を効果的に実施することで、社会保障費の適正化を図る。また、自治総合計画・中期財政計画に基づいた事業の見直しを更に進め、経常経費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1318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44450</xdr:rowOff>
    </xdr:from>
    <xdr:to>
      <xdr:col>23</xdr:col>
      <xdr:colOff>133350</xdr:colOff>
      <xdr:row>62</xdr:row>
      <xdr:rowOff>169926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674350"/>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52595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8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169926</xdr:rowOff>
    </xdr:from>
    <xdr:to>
      <xdr:col>19</xdr:col>
      <xdr:colOff>133350</xdr:colOff>
      <xdr:row>63</xdr:row>
      <xdr:rowOff>104648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79982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164846</xdr:rowOff>
    </xdr:from>
    <xdr:to>
      <xdr:col>19</xdr:col>
      <xdr:colOff>184150</xdr:colOff>
      <xdr:row>64</xdr:row>
      <xdr:rowOff>94996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79773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104648</xdr:rowOff>
    </xdr:from>
    <xdr:to>
      <xdr:col>15</xdr:col>
      <xdr:colOff>82550</xdr:colOff>
      <xdr:row>63</xdr:row>
      <xdr:rowOff>148082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90599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103903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51562</xdr:rowOff>
    </xdr:from>
    <xdr:to>
      <xdr:col>11</xdr:col>
      <xdr:colOff>31750</xdr:colOff>
      <xdr:row>63</xdr:row>
      <xdr:rowOff>148082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85291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131064</xdr:rowOff>
    </xdr:from>
    <xdr:to>
      <xdr:col>11</xdr:col>
      <xdr:colOff>82550</xdr:colOff>
      <xdr:row>64</xdr:row>
      <xdr:rowOff>61214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45991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10177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119126</xdr:rowOff>
    </xdr:from>
    <xdr:to>
      <xdr:col>19</xdr:col>
      <xdr:colOff>184150</xdr:colOff>
      <xdr:row>63</xdr:row>
      <xdr:rowOff>49276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59453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51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53848</xdr:rowOff>
    </xdr:from>
    <xdr:to>
      <xdr:col>15</xdr:col>
      <xdr:colOff>133350</xdr:colOff>
      <xdr:row>63</xdr:row>
      <xdr:rowOff>155448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165625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62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97282</xdr:rowOff>
    </xdr:from>
    <xdr:to>
      <xdr:col>11</xdr:col>
      <xdr:colOff>82550</xdr:colOff>
      <xdr:row>64</xdr:row>
      <xdr:rowOff>27432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37609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66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762</xdr:rowOff>
    </xdr:from>
    <xdr:to>
      <xdr:col>7</xdr:col>
      <xdr:colOff>31750</xdr:colOff>
      <xdr:row>63</xdr:row>
      <xdr:rowOff>102362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112539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近年は類似団体内平均を下回る値で推移しているが、ネットワーク更新業務やコロナウイルスワクチン接種関連業務等の委託料等の物件費の増加により、前年と比べ増加している。</a:t>
          </a:r>
        </a:p>
        <a:p>
          <a:r>
            <a:rPr kumimoji="1" lang="ja-JP" altLang="en-US" sz="1300">
              <a:latin typeface="ＭＳ Ｐゴシック" panose="020B0600070205080204" pitchFamily="50" charset="-128"/>
              <a:ea typeface="ＭＳ Ｐゴシック" panose="020B0600070205080204" pitchFamily="50" charset="-128"/>
            </a:rPr>
            <a:t>　指定管理者制度の在り方やアウトソーシング等を検討し、人件費の適正化を推進していく。また、自治総合計画に基づき、事業の取捨選択や実施事業の優先順位の明確化を進め、物件費の適正化に努める。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14433"/>
          <a:ext cx="0" cy="1431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1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4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1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24195</xdr:rowOff>
    </xdr:from>
    <xdr:to>
      <xdr:col>23</xdr:col>
      <xdr:colOff>133350</xdr:colOff>
      <xdr:row>81</xdr:row>
      <xdr:rowOff>83076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3911645"/>
          <a:ext cx="838200" cy="5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136230</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23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153059</xdr:rowOff>
    </xdr:from>
    <xdr:to>
      <xdr:col>19</xdr:col>
      <xdr:colOff>133350</xdr:colOff>
      <xdr:row>81</xdr:row>
      <xdr:rowOff>24195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869059"/>
          <a:ext cx="889000" cy="4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153208</xdr:rowOff>
    </xdr:from>
    <xdr:to>
      <xdr:col>19</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68135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12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153059</xdr:rowOff>
    </xdr:from>
    <xdr:to>
      <xdr:col>15</xdr:col>
      <xdr:colOff>82550</xdr:colOff>
      <xdr:row>80</xdr:row>
      <xdr:rowOff>170301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2336800" y="13869059"/>
          <a:ext cx="889000" cy="1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106431</xdr:rowOff>
    </xdr:from>
    <xdr:to>
      <xdr:col>15</xdr:col>
      <xdr:colOff>133350</xdr:colOff>
      <xdr:row>82</xdr:row>
      <xdr:rowOff>36581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21358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08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109249</xdr:rowOff>
    </xdr:from>
    <xdr:to>
      <xdr:col>11</xdr:col>
      <xdr:colOff>31750</xdr:colOff>
      <xdr:row>80</xdr:row>
      <xdr:rowOff>170301</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825249"/>
          <a:ext cx="889000" cy="6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77874</xdr:rowOff>
    </xdr:from>
    <xdr:to>
      <xdr:col>11</xdr:col>
      <xdr:colOff>82550</xdr:colOff>
      <xdr:row>82</xdr:row>
      <xdr:rowOff>8024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164251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52008</xdr:rowOff>
    </xdr:from>
    <xdr:to>
      <xdr:col>7</xdr:col>
      <xdr:colOff>31750</xdr:colOff>
      <xdr:row>81</xdr:row>
      <xdr:rowOff>153608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138385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2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32276</xdr:rowOff>
    </xdr:from>
    <xdr:to>
      <xdr:col>23</xdr:col>
      <xdr:colOff>184150</xdr:colOff>
      <xdr:row>81</xdr:row>
      <xdr:rowOff>133876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91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48803</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764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144845</xdr:rowOff>
    </xdr:from>
    <xdr:to>
      <xdr:col>19</xdr:col>
      <xdr:colOff>184150</xdr:colOff>
      <xdr:row>81</xdr:row>
      <xdr:rowOff>74995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8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85172</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629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102259</xdr:rowOff>
    </xdr:from>
    <xdr:to>
      <xdr:col>15</xdr:col>
      <xdr:colOff>133350</xdr:colOff>
      <xdr:row>81</xdr:row>
      <xdr:rowOff>32409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81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42586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58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119501</xdr:rowOff>
    </xdr:from>
    <xdr:to>
      <xdr:col>11</xdr:col>
      <xdr:colOff>82550</xdr:colOff>
      <xdr:row>81</xdr:row>
      <xdr:rowOff>49651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83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59828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604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58449</xdr:rowOff>
    </xdr:from>
    <xdr:to>
      <xdr:col>7</xdr:col>
      <xdr:colOff>31750</xdr:colOff>
      <xdr:row>80</xdr:row>
      <xdr:rowOff>160049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77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170226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54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類似団体平均及び全国町村平均を</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ポイント上回っている。今後も給与制度の見直し等による給与適正化の取組を進める。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80434</xdr:rowOff>
    </xdr:from>
    <xdr:to>
      <xdr:col>81</xdr:col>
      <xdr:colOff>44450</xdr:colOff>
      <xdr:row>88</xdr:row>
      <xdr:rowOff>80434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51680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80434</xdr:rowOff>
    </xdr:from>
    <xdr:to>
      <xdr:col>77</xdr:col>
      <xdr:colOff>44450</xdr:colOff>
      <xdr:row>89</xdr:row>
      <xdr:rowOff>12398</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5168034"/>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137886</xdr:rowOff>
    </xdr:from>
    <xdr:to>
      <xdr:col>72</xdr:col>
      <xdr:colOff>203200</xdr:colOff>
      <xdr:row>89</xdr:row>
      <xdr:rowOff>12398</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522548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91923</xdr:rowOff>
    </xdr:from>
    <xdr:to>
      <xdr:col>68</xdr:col>
      <xdr:colOff>152400</xdr:colOff>
      <xdr:row>88</xdr:row>
      <xdr:rowOff>137886</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5179523"/>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2618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29634</xdr:rowOff>
    </xdr:from>
    <xdr:to>
      <xdr:col>81</xdr:col>
      <xdr:colOff>95250</xdr:colOff>
      <xdr:row>88</xdr:row>
      <xdr:rowOff>131234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1711</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508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29634</xdr:rowOff>
    </xdr:from>
    <xdr:to>
      <xdr:col>77</xdr:col>
      <xdr:colOff>95250</xdr:colOff>
      <xdr:row>88</xdr:row>
      <xdr:rowOff>131234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116011</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203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133048</xdr:rowOff>
    </xdr:from>
    <xdr:to>
      <xdr:col>73</xdr:col>
      <xdr:colOff>44450</xdr:colOff>
      <xdr:row>89</xdr:row>
      <xdr:rowOff>63198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52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47975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30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87086</xdr:rowOff>
    </xdr:from>
    <xdr:to>
      <xdr:col>68</xdr:col>
      <xdr:colOff>203200</xdr:colOff>
      <xdr:row>89</xdr:row>
      <xdr:rowOff>17236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2013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41123</xdr:rowOff>
    </xdr:from>
    <xdr:to>
      <xdr:col>64</xdr:col>
      <xdr:colOff>152400</xdr:colOff>
      <xdr:row>88</xdr:row>
      <xdr:rowOff>142723</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127500</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21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り、概ね適正な職員数といえる。今後も各部門の業務量動向を継続的に把握し、業務量に応じた職員の適正配置、簡素で効率的・効果的な体制を前提とした職員数の適正化、人件費の抑制を推進す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969"/>
          <a:ext cx="0" cy="1183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4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102616</xdr:rowOff>
    </xdr:from>
    <xdr:to>
      <xdr:col>81</xdr:col>
      <xdr:colOff>44450</xdr:colOff>
      <xdr:row>60</xdr:row>
      <xdr:rowOff>105029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89616"/>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48379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06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96342</xdr:rowOff>
    </xdr:from>
    <xdr:to>
      <xdr:col>77</xdr:col>
      <xdr:colOff>44450</xdr:colOff>
      <xdr:row>60</xdr:row>
      <xdr:rowOff>102616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83342"/>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75819</xdr:rowOff>
    </xdr:from>
    <xdr:to>
      <xdr:col>77</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162196</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20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96342</xdr:rowOff>
    </xdr:from>
    <xdr:to>
      <xdr:col>72</xdr:col>
      <xdr:colOff>203200</xdr:colOff>
      <xdr:row>60</xdr:row>
      <xdr:rowOff>98755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383342"/>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72923</xdr:rowOff>
    </xdr:from>
    <xdr:to>
      <xdr:col>73</xdr:col>
      <xdr:colOff>44450</xdr:colOff>
      <xdr:row>62</xdr:row>
      <xdr:rowOff>3073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159300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1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98755</xdr:rowOff>
    </xdr:from>
    <xdr:to>
      <xdr:col>68</xdr:col>
      <xdr:colOff>152400</xdr:colOff>
      <xdr:row>60</xdr:row>
      <xdr:rowOff>104063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385755"/>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60858</xdr:rowOff>
    </xdr:from>
    <xdr:to>
      <xdr:col>68</xdr:col>
      <xdr:colOff>203200</xdr:colOff>
      <xdr:row>61</xdr:row>
      <xdr:rowOff>162458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147235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47828</xdr:rowOff>
    </xdr:from>
    <xdr:to>
      <xdr:col>64</xdr:col>
      <xdr:colOff>152400</xdr:colOff>
      <xdr:row>61</xdr:row>
      <xdr:rowOff>149428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134205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54229</xdr:rowOff>
    </xdr:from>
    <xdr:to>
      <xdr:col>81</xdr:col>
      <xdr:colOff>95250</xdr:colOff>
      <xdr:row>60</xdr:row>
      <xdr:rowOff>155829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4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146956</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26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51816</xdr:rowOff>
    </xdr:from>
    <xdr:to>
      <xdr:col>77</xdr:col>
      <xdr:colOff>95250</xdr:colOff>
      <xdr:row>60</xdr:row>
      <xdr:rowOff>153416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163593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0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45542</xdr:rowOff>
    </xdr:from>
    <xdr:to>
      <xdr:col>73</xdr:col>
      <xdr:colOff>44450</xdr:colOff>
      <xdr:row>60</xdr:row>
      <xdr:rowOff>147142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3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157319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1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47955</xdr:rowOff>
    </xdr:from>
    <xdr:to>
      <xdr:col>68</xdr:col>
      <xdr:colOff>203200</xdr:colOff>
      <xdr:row>60</xdr:row>
      <xdr:rowOff>149555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3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159732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10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53263</xdr:rowOff>
    </xdr:from>
    <xdr:to>
      <xdr:col>64</xdr:col>
      <xdr:colOff>152400</xdr:colOff>
      <xdr:row>60</xdr:row>
      <xdr:rowOff>154863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4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165040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前年比で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類似団体内平均の値を下回った。これは、土地改良区借入金に対する利子補給の債務負担行為が令和２年度で終了し、債務負担行為に基づく支出額が大幅に減少したためである。今後も起債依存型の財政運営に陥らないよう起債抑制策を講じ、投資事業の厳格な取捨選択と適切な実施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42</xdr:row>
      <xdr:rowOff>25400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17804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9313</xdr:rowOff>
    </xdr:from>
    <xdr:to>
      <xdr:col>77</xdr:col>
      <xdr:colOff>44450</xdr:colOff>
      <xdr:row>42</xdr:row>
      <xdr:rowOff>25400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2102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138006</xdr:rowOff>
    </xdr:from>
    <xdr:to>
      <xdr:col>77</xdr:col>
      <xdr:colOff>95250</xdr:colOff>
      <xdr:row>42</xdr:row>
      <xdr:rowOff>68156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78333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36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1270</xdr:rowOff>
    </xdr:from>
    <xdr:to>
      <xdr:col>72</xdr:col>
      <xdr:colOff>203200</xdr:colOff>
      <xdr:row>42</xdr:row>
      <xdr:rowOff>9313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2021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156633</xdr:rowOff>
    </xdr:from>
    <xdr:to>
      <xdr:col>68</xdr:col>
      <xdr:colOff>152400</xdr:colOff>
      <xdr:row>42</xdr:row>
      <xdr:rowOff>1270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1860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114317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129963</xdr:rowOff>
    </xdr:from>
    <xdr:to>
      <xdr:col>73</xdr:col>
      <xdr:colOff>44450</xdr:colOff>
      <xdr:row>42</xdr:row>
      <xdr:rowOff>60113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70290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121920</xdr:rowOff>
    </xdr:from>
    <xdr:to>
      <xdr:col>68</xdr:col>
      <xdr:colOff>203200</xdr:colOff>
      <xdr:row>42</xdr:row>
      <xdr:rowOff>52070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105833</xdr:rowOff>
    </xdr:from>
    <xdr:to>
      <xdr:col>64</xdr:col>
      <xdr:colOff>152400</xdr:colOff>
      <xdr:row>42</xdr:row>
      <xdr:rowOff>35983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46160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臨時財政対策債をはじめとした地方債現在高の減少や、財政調整基金や公共施設整備基金の積立による充当可能基金の増により、将来負担比率は更に改善し、</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年連続「なし（マイナス）」となった。</a:t>
          </a:r>
        </a:p>
        <a:p>
          <a:r>
            <a:rPr kumimoji="1" lang="ja-JP" altLang="en-US" sz="1300">
              <a:latin typeface="ＭＳ Ｐゴシック" panose="020B0600070205080204" pitchFamily="50" charset="-128"/>
              <a:ea typeface="ＭＳ Ｐゴシック" panose="020B0600070205080204" pitchFamily="50" charset="-128"/>
            </a:rPr>
            <a:t>　しかし、公共施設の多くが老朽化し、その維持・補修費用が潜在的な将来負担として存在するため、新規・継続事業に対する精査・点検を強化し、計画的な予防保全と施設の長寿命化に取り組み、財政の健全運営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138490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110567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138490</xdr:rowOff>
    </xdr:from>
    <xdr:to>
      <xdr:col>81</xdr:col>
      <xdr:colOff>133350</xdr:colOff>
      <xdr:row>22</xdr:row>
      <xdr:rowOff>138490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1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84926</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13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19534</xdr:rowOff>
    </xdr:from>
    <xdr:to>
      <xdr:col>77</xdr:col>
      <xdr:colOff>95250</xdr:colOff>
      <xdr:row>14</xdr:row>
      <xdr:rowOff>121134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131311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8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69185</xdr:rowOff>
    </xdr:from>
    <xdr:to>
      <xdr:col>73</xdr:col>
      <xdr:colOff>44450</xdr:colOff>
      <xdr:row>13</xdr:row>
      <xdr:rowOff>170785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9512</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13,995
13,859
18.44
7,521,875
6,913,338
514,109
3,653,267
4,785,422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臨時的経費の見直しによる会計年度任用職員分及び公共工事減に伴う事業費支弁分の人件費の増加等により、前年比</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ポイント増となった。アウトソーシング等も視野に入れた定数管理を行い、職員数の適正化と人件費の抑制を推進していく。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0882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76708</xdr:rowOff>
    </xdr:from>
    <xdr:to>
      <xdr:col>24</xdr:col>
      <xdr:colOff>25400</xdr:colOff>
      <xdr:row>35</xdr:row>
      <xdr:rowOff>1270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90600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42435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700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72136</xdr:rowOff>
    </xdr:from>
    <xdr:to>
      <xdr:col>19</xdr:col>
      <xdr:colOff>187325</xdr:colOff>
      <xdr:row>34</xdr:row>
      <xdr:rowOff>76708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9014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117348</xdr:rowOff>
    </xdr:from>
    <xdr:to>
      <xdr:col>20</xdr:col>
      <xdr:colOff>38100</xdr:colOff>
      <xdr:row>35</xdr:row>
      <xdr:rowOff>47498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32275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72136</xdr:rowOff>
    </xdr:from>
    <xdr:to>
      <xdr:col>15</xdr:col>
      <xdr:colOff>98425</xdr:colOff>
      <xdr:row>34</xdr:row>
      <xdr:rowOff>122428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9014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44196</xdr:rowOff>
    </xdr:from>
    <xdr:to>
      <xdr:col>15</xdr:col>
      <xdr:colOff>149225</xdr:colOff>
      <xdr:row>34</xdr:row>
      <xdr:rowOff>145796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130573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99568</xdr:rowOff>
    </xdr:from>
    <xdr:to>
      <xdr:col>11</xdr:col>
      <xdr:colOff>9525</xdr:colOff>
      <xdr:row>34</xdr:row>
      <xdr:rowOff>122428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9288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35052</xdr:rowOff>
    </xdr:from>
    <xdr:to>
      <xdr:col>11</xdr:col>
      <xdr:colOff>60325</xdr:colOff>
      <xdr:row>34</xdr:row>
      <xdr:rowOff>136652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146829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21336</xdr:rowOff>
    </xdr:from>
    <xdr:to>
      <xdr:col>6</xdr:col>
      <xdr:colOff>171450</xdr:colOff>
      <xdr:row>34</xdr:row>
      <xdr:rowOff>122936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133113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121920</xdr:rowOff>
    </xdr:from>
    <xdr:to>
      <xdr:col>24</xdr:col>
      <xdr:colOff>76200</xdr:colOff>
      <xdr:row>35</xdr:row>
      <xdr:rowOff>52070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93997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2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25908</xdr:rowOff>
    </xdr:from>
    <xdr:to>
      <xdr:col>20</xdr:col>
      <xdr:colOff>38100</xdr:colOff>
      <xdr:row>34</xdr:row>
      <xdr:rowOff>127508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137685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62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21336</xdr:rowOff>
    </xdr:from>
    <xdr:to>
      <xdr:col>15</xdr:col>
      <xdr:colOff>149225</xdr:colOff>
      <xdr:row>34</xdr:row>
      <xdr:rowOff>122936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133113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71628</xdr:rowOff>
    </xdr:from>
    <xdr:to>
      <xdr:col>11</xdr:col>
      <xdr:colOff>60325</xdr:colOff>
      <xdr:row>35</xdr:row>
      <xdr:rowOff>1778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158005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8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48768</xdr:rowOff>
    </xdr:from>
    <xdr:to>
      <xdr:col>6</xdr:col>
      <xdr:colOff>171450</xdr:colOff>
      <xdr:row>34</xdr:row>
      <xdr:rowOff>150368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135145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6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物件費に係る経常収支比率は、備品購入費の減少により、前年比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ポイント改善したが、類似団体内平均値を上回っている。今後もＤＸ推進に対応するためのシステム費用や業務委託費の増額など、多額の支出が見込まれる。</a:t>
          </a:r>
        </a:p>
        <a:p>
          <a:r>
            <a:rPr kumimoji="1" lang="ja-JP" altLang="en-US" sz="1300">
              <a:latin typeface="ＭＳ Ｐゴシック" panose="020B0600070205080204" pitchFamily="50" charset="-128"/>
              <a:ea typeface="ＭＳ Ｐゴシック" panose="020B0600070205080204" pitchFamily="50" charset="-128"/>
            </a:rPr>
            <a:t>　自治総合計画に基づき、事業の取捨選択や実施事業の優先順位の明確化、委託費の精査等を進め、費用の適正化に努める。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987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167821</xdr:rowOff>
    </xdr:from>
    <xdr:to>
      <xdr:col>82</xdr:col>
      <xdr:colOff>107950</xdr:colOff>
      <xdr:row>18</xdr:row>
      <xdr:rowOff>137886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082471"/>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141713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137886</xdr:rowOff>
    </xdr:from>
    <xdr:to>
      <xdr:col>78</xdr:col>
      <xdr:colOff>69850</xdr:colOff>
      <xdr:row>19</xdr:row>
      <xdr:rowOff>97064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2239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109056</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80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97064</xdr:rowOff>
    </xdr:from>
    <xdr:to>
      <xdr:col>73</xdr:col>
      <xdr:colOff>180975</xdr:colOff>
      <xdr:row>20</xdr:row>
      <xdr:rowOff>12700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3546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100891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4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118836</xdr:rowOff>
    </xdr:from>
    <xdr:to>
      <xdr:col>69</xdr:col>
      <xdr:colOff>92075</xdr:colOff>
      <xdr:row>20</xdr:row>
      <xdr:rowOff>12700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3763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149679</xdr:rowOff>
    </xdr:from>
    <xdr:to>
      <xdr:col>69</xdr:col>
      <xdr:colOff>142875</xdr:colOff>
      <xdr:row>18</xdr:row>
      <xdr:rowOff>79829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90006</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3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117021</xdr:rowOff>
    </xdr:from>
    <xdr:to>
      <xdr:col>82</xdr:col>
      <xdr:colOff>158750</xdr:colOff>
      <xdr:row>18</xdr:row>
      <xdr:rowOff>47171</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89098</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87086</xdr:rowOff>
    </xdr:from>
    <xdr:to>
      <xdr:col>78</xdr:col>
      <xdr:colOff>120650</xdr:colOff>
      <xdr:row>19</xdr:row>
      <xdr:rowOff>17236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2013</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259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46264</xdr:rowOff>
    </xdr:from>
    <xdr:to>
      <xdr:col>74</xdr:col>
      <xdr:colOff>31750</xdr:colOff>
      <xdr:row>19</xdr:row>
      <xdr:rowOff>147864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30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132641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39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133350</xdr:rowOff>
    </xdr:from>
    <xdr:to>
      <xdr:col>69</xdr:col>
      <xdr:colOff>142875</xdr:colOff>
      <xdr:row>20</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48277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68036</xdr:rowOff>
    </xdr:from>
    <xdr:to>
      <xdr:col>65</xdr:col>
      <xdr:colOff>53975</xdr:colOff>
      <xdr:row>19</xdr:row>
      <xdr:rowOff>169636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154413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41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扶助費に係る経常収支比率は前年比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改善したものの、類似団体内平均値を上回っており、自立支援給付費や就学援助費など、社会保障関係経費は増加傾向にある。自治総合計画に基づいた事業内容の見直しを進め、社会保障関係経費の適正化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283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76200</xdr:rowOff>
    </xdr:from>
    <xdr:to>
      <xdr:col>24</xdr:col>
      <xdr:colOff>25400</xdr:colOff>
      <xdr:row>61</xdr:row>
      <xdr:rowOff>6350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987800" y="103632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6350</xdr:rowOff>
    </xdr:from>
    <xdr:to>
      <xdr:col>19</xdr:col>
      <xdr:colOff>187325</xdr:colOff>
      <xdr:row>61</xdr:row>
      <xdr:rowOff>120650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10464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31750</xdr:rowOff>
    </xdr:from>
    <xdr:to>
      <xdr:col>20</xdr:col>
      <xdr:colOff>38100</xdr:colOff>
      <xdr:row>57</xdr:row>
      <xdr:rowOff>133350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69850</xdr:rowOff>
    </xdr:from>
    <xdr:to>
      <xdr:col>15</xdr:col>
      <xdr:colOff>98425</xdr:colOff>
      <xdr:row>61</xdr:row>
      <xdr:rowOff>120650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10528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44450</xdr:rowOff>
    </xdr:from>
    <xdr:to>
      <xdr:col>11</xdr:col>
      <xdr:colOff>9525</xdr:colOff>
      <xdr:row>61</xdr:row>
      <xdr:rowOff>69850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10502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95250</xdr:rowOff>
    </xdr:from>
    <xdr:to>
      <xdr:col>11</xdr:col>
      <xdr:colOff>60325</xdr:colOff>
      <xdr:row>58</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35577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35577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25400</xdr:rowOff>
    </xdr:from>
    <xdr:to>
      <xdr:col>24</xdr:col>
      <xdr:colOff>76200</xdr:colOff>
      <xdr:row>60</xdr:row>
      <xdr:rowOff>127000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168927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127000</xdr:rowOff>
    </xdr:from>
    <xdr:to>
      <xdr:col>20</xdr:col>
      <xdr:colOff>38100</xdr:colOff>
      <xdr:row>61</xdr:row>
      <xdr:rowOff>57150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41927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1050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69850</xdr:rowOff>
    </xdr:from>
    <xdr:to>
      <xdr:col>15</xdr:col>
      <xdr:colOff>149225</xdr:colOff>
      <xdr:row>62</xdr:row>
      <xdr:rowOff>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156227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19050</xdr:rowOff>
    </xdr:from>
    <xdr:to>
      <xdr:col>11</xdr:col>
      <xdr:colOff>60325</xdr:colOff>
      <xdr:row>61</xdr:row>
      <xdr:rowOff>120650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105427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165100</xdr:rowOff>
    </xdr:from>
    <xdr:to>
      <xdr:col>6</xdr:col>
      <xdr:colOff>171450</xdr:colOff>
      <xdr:row>61</xdr:row>
      <xdr:rowOff>95250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80027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県平均、類似団体平均のいずれに対しても下回る結果となった。今後は、水道事業の配水管路更新事業への出資など多額の費用がかかることが想定される。経費を節減するとともに、料金の値上げによる健全化等により、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146050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2405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153670</xdr:rowOff>
    </xdr:from>
    <xdr:to>
      <xdr:col>82</xdr:col>
      <xdr:colOff>107950</xdr:colOff>
      <xdr:row>58</xdr:row>
      <xdr:rowOff>35560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9263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10177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95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168910</xdr:rowOff>
    </xdr:from>
    <xdr:to>
      <xdr:col>78</xdr:col>
      <xdr:colOff>69850</xdr:colOff>
      <xdr:row>58</xdr:row>
      <xdr:rowOff>35560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941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106680</xdr:rowOff>
    </xdr:from>
    <xdr:to>
      <xdr:col>78</xdr:col>
      <xdr:colOff>120650</xdr:colOff>
      <xdr:row>59</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1005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21607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1013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57</xdr:row>
      <xdr:rowOff>168910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911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114300</xdr:rowOff>
    </xdr:from>
    <xdr:to>
      <xdr:col>74</xdr:col>
      <xdr:colOff>31750</xdr:colOff>
      <xdr:row>59</xdr:row>
      <xdr:rowOff>44450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138430</xdr:rowOff>
    </xdr:from>
    <xdr:to>
      <xdr:col>69</xdr:col>
      <xdr:colOff>92075</xdr:colOff>
      <xdr:row>57</xdr:row>
      <xdr:rowOff>161290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911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129540</xdr:rowOff>
    </xdr:from>
    <xdr:to>
      <xdr:col>69</xdr:col>
      <xdr:colOff>142875</xdr:colOff>
      <xdr:row>59</xdr:row>
      <xdr:rowOff>59690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0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44467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102870</xdr:rowOff>
    </xdr:from>
    <xdr:to>
      <xdr:col>82</xdr:col>
      <xdr:colOff>158750</xdr:colOff>
      <xdr:row>58</xdr:row>
      <xdr:rowOff>33020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119397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156210</xdr:rowOff>
    </xdr:from>
    <xdr:to>
      <xdr:col>78</xdr:col>
      <xdr:colOff>120650</xdr:colOff>
      <xdr:row>58</xdr:row>
      <xdr:rowOff>86360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96537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118110</xdr:rowOff>
    </xdr:from>
    <xdr:to>
      <xdr:col>74</xdr:col>
      <xdr:colOff>31750</xdr:colOff>
      <xdr:row>58</xdr:row>
      <xdr:rowOff>48260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58437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87630</xdr:rowOff>
    </xdr:from>
    <xdr:to>
      <xdr:col>69</xdr:col>
      <xdr:colOff>142875</xdr:colOff>
      <xdr:row>58</xdr:row>
      <xdr:rowOff>17780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27957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全国平均、県平均、類似団体内平均のいずれに対しても下回った数値であり、比較的堅調に推移しているといえる。</a:t>
          </a:r>
        </a:p>
        <a:p>
          <a:r>
            <a:rPr kumimoji="1" lang="ja-JP" altLang="en-US" sz="1300">
              <a:latin typeface="ＭＳ Ｐゴシック" panose="020B0600070205080204" pitchFamily="50" charset="-128"/>
              <a:ea typeface="ＭＳ Ｐゴシック" panose="020B0600070205080204" pitchFamily="50" charset="-128"/>
            </a:rPr>
            <a:t>　補助制度については、財政状況、公益性や公平性の確保、活動成果を踏まえ、より効果的に施策・事業の実現を図るために継続的に検証し、引き続き整理・合理化を進める。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41</xdr:row>
      <xdr:rowOff>8890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286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152417</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xdr:rowOff>
    </xdr:from>
    <xdr:to>
      <xdr:col>82</xdr:col>
      <xdr:colOff>196850</xdr:colOff>
      <xdr:row>41</xdr:row>
      <xdr:rowOff>8890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73660</xdr:rowOff>
    </xdr:from>
    <xdr:to>
      <xdr:col>82</xdr:col>
      <xdr:colOff>107950</xdr:colOff>
      <xdr:row>34</xdr:row>
      <xdr:rowOff>111760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59029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111760</xdr:rowOff>
    </xdr:from>
    <xdr:to>
      <xdr:col>78</xdr:col>
      <xdr:colOff>69850</xdr:colOff>
      <xdr:row>34</xdr:row>
      <xdr:rowOff>149860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5941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64770</xdr:rowOff>
    </xdr:from>
    <xdr:to>
      <xdr:col>78</xdr:col>
      <xdr:colOff>120650</xdr:colOff>
      <xdr:row>37</xdr:row>
      <xdr:rowOff>166370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127000</xdr:rowOff>
    </xdr:from>
    <xdr:to>
      <xdr:col>73</xdr:col>
      <xdr:colOff>180975</xdr:colOff>
      <xdr:row>34</xdr:row>
      <xdr:rowOff>149860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5956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80010</xdr:rowOff>
    </xdr:from>
    <xdr:to>
      <xdr:col>74</xdr:col>
      <xdr:colOff>31750</xdr:colOff>
      <xdr:row>38</xdr:row>
      <xdr:rowOff>10160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166387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96520</xdr:rowOff>
    </xdr:from>
    <xdr:to>
      <xdr:col>69</xdr:col>
      <xdr:colOff>92075</xdr:colOff>
      <xdr:row>34</xdr:row>
      <xdr:rowOff>127000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5925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26670</xdr:rowOff>
    </xdr:from>
    <xdr:to>
      <xdr:col>69</xdr:col>
      <xdr:colOff>142875</xdr:colOff>
      <xdr:row>37</xdr:row>
      <xdr:rowOff>128270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113047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22860</xdr:rowOff>
    </xdr:from>
    <xdr:to>
      <xdr:col>82</xdr:col>
      <xdr:colOff>158750</xdr:colOff>
      <xdr:row>34</xdr:row>
      <xdr:rowOff>124460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39387</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60960</xdr:rowOff>
    </xdr:from>
    <xdr:to>
      <xdr:col>78</xdr:col>
      <xdr:colOff>120650</xdr:colOff>
      <xdr:row>34</xdr:row>
      <xdr:rowOff>162560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1287</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565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99060</xdr:rowOff>
    </xdr:from>
    <xdr:to>
      <xdr:col>74</xdr:col>
      <xdr:colOff>31750</xdr:colOff>
      <xdr:row>35</xdr:row>
      <xdr:rowOff>29210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39387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76200</xdr:rowOff>
    </xdr:from>
    <xdr:to>
      <xdr:col>69</xdr:col>
      <xdr:colOff>142875</xdr:colOff>
      <xdr:row>35</xdr:row>
      <xdr:rowOff>6350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16527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157497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これまで起債抑制のための独自ルールを運用し、政策・施策の優先度に基づいた大型投資事業の取捨選択に努めてきており、全国平均、県平均および類似団体内平均を下回っている。</a:t>
          </a:r>
        </a:p>
        <a:p>
          <a:r>
            <a:rPr kumimoji="1" lang="ja-JP" altLang="en-US" sz="1300">
              <a:latin typeface="ＭＳ Ｐゴシック" panose="020B0600070205080204" pitchFamily="50" charset="-128"/>
              <a:ea typeface="ＭＳ Ｐゴシック" panose="020B0600070205080204" pitchFamily="50" charset="-128"/>
            </a:rPr>
            <a:t>　今後、公共施設の大規模改修・更新費用もかさんでくることが想定されるため、公共施設等総合管理計画等に基づいた計画的な改修工事を実施し、公債費負担の健全性維持を念頭に適切な範囲内での起債活用を行うこととする。</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40564"/>
          <a:ext cx="0" cy="1069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4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131572</xdr:rowOff>
    </xdr:from>
    <xdr:to>
      <xdr:col>24</xdr:col>
      <xdr:colOff>25400</xdr:colOff>
      <xdr:row>77</xdr:row>
      <xdr:rowOff>24130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16177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33274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225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33274</xdr:rowOff>
    </xdr:from>
    <xdr:to>
      <xdr:col>15</xdr:col>
      <xdr:colOff>98425</xdr:colOff>
      <xdr:row>77</xdr:row>
      <xdr:rowOff>37846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234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14478</xdr:rowOff>
    </xdr:from>
    <xdr:to>
      <xdr:col>15</xdr:col>
      <xdr:colOff>149225</xdr:colOff>
      <xdr:row>77</xdr:row>
      <xdr:rowOff>116078</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100855</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10413</xdr:rowOff>
    </xdr:from>
    <xdr:to>
      <xdr:col>11</xdr:col>
      <xdr:colOff>9525</xdr:colOff>
      <xdr:row>77</xdr:row>
      <xdr:rowOff>37846</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21206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5335</xdr:rowOff>
    </xdr:from>
    <xdr:to>
      <xdr:col>11</xdr:col>
      <xdr:colOff>60325</xdr:colOff>
      <xdr:row>77</xdr:row>
      <xdr:rowOff>106935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91712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96283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97299</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153924</xdr:rowOff>
    </xdr:from>
    <xdr:to>
      <xdr:col>15</xdr:col>
      <xdr:colOff>149225</xdr:colOff>
      <xdr:row>77</xdr:row>
      <xdr:rowOff>84074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94251</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158496</xdr:rowOff>
    </xdr:from>
    <xdr:to>
      <xdr:col>11</xdr:col>
      <xdr:colOff>60325</xdr:colOff>
      <xdr:row>77</xdr:row>
      <xdr:rowOff>88646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98823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物件費や扶助費の減少に伴い前年比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改善し、全国平均及び県平均は下回ったものの、類似団体内平均値を上回る結果となった。増加することが避けられない扶助費（少子高齢化に伴う老人福祉関連費や障害者自立支援給付費等）をはじめとする、経常経費全体の上昇に歯止めをかけるよう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2667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66039</xdr:rowOff>
    </xdr:from>
    <xdr:to>
      <xdr:col>82</xdr:col>
      <xdr:colOff>107950</xdr:colOff>
      <xdr:row>77</xdr:row>
      <xdr:rowOff>111761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26768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16527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4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111761</xdr:rowOff>
    </xdr:from>
    <xdr:to>
      <xdr:col>78</xdr:col>
      <xdr:colOff>69850</xdr:colOff>
      <xdr:row>78</xdr:row>
      <xdr:rowOff>16511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3134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16511</xdr:rowOff>
    </xdr:from>
    <xdr:to>
      <xdr:col>73</xdr:col>
      <xdr:colOff>180975</xdr:colOff>
      <xdr:row>78</xdr:row>
      <xdr:rowOff>46989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3896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45720</xdr:rowOff>
    </xdr:from>
    <xdr:to>
      <xdr:col>74</xdr:col>
      <xdr:colOff>31750</xdr:colOff>
      <xdr:row>78</xdr:row>
      <xdr:rowOff>147320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132097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165100</xdr:rowOff>
    </xdr:from>
    <xdr:to>
      <xdr:col>69</xdr:col>
      <xdr:colOff>92075</xdr:colOff>
      <xdr:row>78</xdr:row>
      <xdr:rowOff>46989</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36675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xdr:rowOff>
    </xdr:from>
    <xdr:to>
      <xdr:col>69</xdr:col>
      <xdr:colOff>142875</xdr:colOff>
      <xdr:row>78</xdr:row>
      <xdr:rowOff>109220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71138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15239</xdr:rowOff>
    </xdr:from>
    <xdr:to>
      <xdr:col>82</xdr:col>
      <xdr:colOff>158750</xdr:colOff>
      <xdr:row>77</xdr:row>
      <xdr:rowOff>116839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158766</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60961</xdr:rowOff>
    </xdr:from>
    <xdr:to>
      <xdr:col>78</xdr:col>
      <xdr:colOff>120650</xdr:colOff>
      <xdr:row>77</xdr:row>
      <xdr:rowOff>162561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1288</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031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137161</xdr:rowOff>
    </xdr:from>
    <xdr:to>
      <xdr:col>74</xdr:col>
      <xdr:colOff>31750</xdr:colOff>
      <xdr:row>78</xdr:row>
      <xdr:rowOff>67311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77488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10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167639</xdr:rowOff>
    </xdr:from>
    <xdr:to>
      <xdr:col>69</xdr:col>
      <xdr:colOff>142875</xdr:colOff>
      <xdr:row>78</xdr:row>
      <xdr:rowOff>97789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107966</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13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114300</xdr:rowOff>
    </xdr:from>
    <xdr:to>
      <xdr:col>65</xdr:col>
      <xdr:colOff>53975</xdr:colOff>
      <xdr:row>78</xdr:row>
      <xdr:rowOff>44450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54627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08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福岡県大木町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74877</xdr:rowOff>
    </xdr:from>
    <xdr:to>
      <xdr:col>29</xdr:col>
      <xdr:colOff>127000</xdr:colOff>
      <xdr:row>20</xdr:row>
      <xdr:rowOff>5539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79902"/>
          <a:ext cx="0" cy="13022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149066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5539</xdr:rowOff>
    </xdr:from>
    <xdr:to>
      <xdr:col>30</xdr:col>
      <xdr:colOff>25400</xdr:colOff>
      <xdr:row>20</xdr:row>
      <xdr:rowOff>5539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21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161254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74877</xdr:rowOff>
    </xdr:from>
    <xdr:to>
      <xdr:col>30</xdr:col>
      <xdr:colOff>25400</xdr:colOff>
      <xdr:row>12</xdr:row>
      <xdr:rowOff>74877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79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79867</xdr:rowOff>
    </xdr:from>
    <xdr:to>
      <xdr:col>29</xdr:col>
      <xdr:colOff>127000</xdr:colOff>
      <xdr:row>19</xdr:row>
      <xdr:rowOff>98077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85042"/>
          <a:ext cx="647700" cy="18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139836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30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123309</xdr:rowOff>
    </xdr:from>
    <xdr:to>
      <xdr:col>29</xdr:col>
      <xdr:colOff>177800</xdr:colOff>
      <xdr:row>18</xdr:row>
      <xdr:rowOff>53459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98077</xdr:rowOff>
    </xdr:from>
    <xdr:to>
      <xdr:col>26</xdr:col>
      <xdr:colOff>50800</xdr:colOff>
      <xdr:row>19</xdr:row>
      <xdr:rowOff>113870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403252"/>
          <a:ext cx="698500" cy="15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133583</xdr:rowOff>
    </xdr:from>
    <xdr:to>
      <xdr:col>26</xdr:col>
      <xdr:colOff>101600</xdr:colOff>
      <xdr:row>18</xdr:row>
      <xdr:rowOff>63733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9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73910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64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113870</xdr:rowOff>
    </xdr:from>
    <xdr:to>
      <xdr:col>22</xdr:col>
      <xdr:colOff>114300</xdr:colOff>
      <xdr:row>19</xdr:row>
      <xdr:rowOff>119689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419045"/>
          <a:ext cx="698500" cy="5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170139</xdr:rowOff>
    </xdr:from>
    <xdr:to>
      <xdr:col>22</xdr:col>
      <xdr:colOff>165100</xdr:colOff>
      <xdr:row>18</xdr:row>
      <xdr:rowOff>100289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324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110466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119689</xdr:rowOff>
    </xdr:from>
    <xdr:to>
      <xdr:col>18</xdr:col>
      <xdr:colOff>177800</xdr:colOff>
      <xdr:row>19</xdr:row>
      <xdr:rowOff>125894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424864"/>
          <a:ext cx="698500" cy="6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18160</xdr:rowOff>
    </xdr:from>
    <xdr:to>
      <xdr:col>19</xdr:col>
      <xdr:colOff>38100</xdr:colOff>
      <xdr:row>18</xdr:row>
      <xdr:rowOff>119759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51885"/>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129937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2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43723</xdr:rowOff>
    </xdr:from>
    <xdr:to>
      <xdr:col>15</xdr:col>
      <xdr:colOff>101600</xdr:colOff>
      <xdr:row>18</xdr:row>
      <xdr:rowOff>145324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77448"/>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155500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4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29067</xdr:rowOff>
    </xdr:from>
    <xdr:to>
      <xdr:col>29</xdr:col>
      <xdr:colOff>177800</xdr:colOff>
      <xdr:row>19</xdr:row>
      <xdr:rowOff>130667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34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109094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42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47277</xdr:rowOff>
    </xdr:from>
    <xdr:to>
      <xdr:col>26</xdr:col>
      <xdr:colOff>101600</xdr:colOff>
      <xdr:row>19</xdr:row>
      <xdr:rowOff>148877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52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133654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3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63070</xdr:rowOff>
    </xdr:from>
    <xdr:to>
      <xdr:col>22</xdr:col>
      <xdr:colOff>165100</xdr:colOff>
      <xdr:row>19</xdr:row>
      <xdr:rowOff>164670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68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149447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5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68889</xdr:rowOff>
    </xdr:from>
    <xdr:to>
      <xdr:col>19</xdr:col>
      <xdr:colOff>38100</xdr:colOff>
      <xdr:row>19</xdr:row>
      <xdr:rowOff>170489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74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155266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60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75094</xdr:rowOff>
    </xdr:from>
    <xdr:to>
      <xdr:col>15</xdr:col>
      <xdr:colOff>101600</xdr:colOff>
      <xdr:row>20</xdr:row>
      <xdr:rowOff>5244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80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161471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66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81448"/>
          <a:ext cx="0" cy="13266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255472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8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08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81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42549</xdr:rowOff>
    </xdr:from>
    <xdr:to>
      <xdr:col>29</xdr:col>
      <xdr:colOff>127000</xdr:colOff>
      <xdr:row>36</xdr:row>
      <xdr:rowOff>88758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995799"/>
          <a:ext cx="647700" cy="46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56298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6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42549</xdr:rowOff>
    </xdr:from>
    <xdr:to>
      <xdr:col>26</xdr:col>
      <xdr:colOff>50800</xdr:colOff>
      <xdr:row>36</xdr:row>
      <xdr:rowOff>56559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995799"/>
          <a:ext cx="698500" cy="14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250426</xdr:rowOff>
    </xdr:from>
    <xdr:to>
      <xdr:col>26</xdr:col>
      <xdr:colOff>101600</xdr:colOff>
      <xdr:row>36</xdr:row>
      <xdr:rowOff>9126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19303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629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56559</xdr:rowOff>
    </xdr:from>
    <xdr:to>
      <xdr:col>22</xdr:col>
      <xdr:colOff>114300</xdr:colOff>
      <xdr:row>36</xdr:row>
      <xdr:rowOff>63629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009809"/>
          <a:ext cx="698500" cy="7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260696</xdr:rowOff>
    </xdr:from>
    <xdr:to>
      <xdr:col>22</xdr:col>
      <xdr:colOff>165100</xdr:colOff>
      <xdr:row>36</xdr:row>
      <xdr:rowOff>19396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71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29573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63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63629</xdr:rowOff>
    </xdr:from>
    <xdr:to>
      <xdr:col>18</xdr:col>
      <xdr:colOff>177800</xdr:colOff>
      <xdr:row>36</xdr:row>
      <xdr:rowOff>85362</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016879"/>
          <a:ext cx="698500" cy="21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276845</xdr:rowOff>
    </xdr:from>
    <xdr:to>
      <xdr:col>19</xdr:col>
      <xdr:colOff>38100</xdr:colOff>
      <xdr:row>36</xdr:row>
      <xdr:rowOff>35545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87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45722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65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270804</xdr:rowOff>
    </xdr:from>
    <xdr:to>
      <xdr:col>15</xdr:col>
      <xdr:colOff>101600</xdr:colOff>
      <xdr:row>36</xdr:row>
      <xdr:rowOff>29504</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81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39681</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5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37958</xdr:rowOff>
    </xdr:from>
    <xdr:to>
      <xdr:col>29</xdr:col>
      <xdr:colOff>177800</xdr:colOff>
      <xdr:row>36</xdr:row>
      <xdr:rowOff>139558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91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10035</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96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334649</xdr:rowOff>
    </xdr:from>
    <xdr:to>
      <xdr:col>26</xdr:col>
      <xdr:colOff>101600</xdr:colOff>
      <xdr:row>36</xdr:row>
      <xdr:rowOff>93349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944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78126</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031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5759</xdr:rowOff>
    </xdr:from>
    <xdr:to>
      <xdr:col>22</xdr:col>
      <xdr:colOff>165100</xdr:colOff>
      <xdr:row>36</xdr:row>
      <xdr:rowOff>107359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959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92136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045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12829</xdr:rowOff>
    </xdr:from>
    <xdr:to>
      <xdr:col>19</xdr:col>
      <xdr:colOff>38100</xdr:colOff>
      <xdr:row>36</xdr:row>
      <xdr:rowOff>114429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966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99206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052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34562</xdr:rowOff>
    </xdr:from>
    <xdr:to>
      <xdr:col>15</xdr:col>
      <xdr:colOff>101600</xdr:colOff>
      <xdr:row>36</xdr:row>
      <xdr:rowOff>136162</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987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120939</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07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13,995
13,859
18.44
7,521,875
6,913,338
514,109
3,653,267
4,785,422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85023"/>
          <a:ext cx="1270" cy="10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8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120854</xdr:rowOff>
    </xdr:from>
    <xdr:to>
      <xdr:col>24</xdr:col>
      <xdr:colOff>63500</xdr:colOff>
      <xdr:row>36</xdr:row>
      <xdr:rowOff>138200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93054"/>
          <a:ext cx="838200" cy="1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137257</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5966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138200</xdr:rowOff>
    </xdr:from>
    <xdr:to>
      <xdr:col>19</xdr:col>
      <xdr:colOff>177800</xdr:colOff>
      <xdr:row>37</xdr:row>
      <xdr:rowOff>24266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310400"/>
          <a:ext cx="889000" cy="5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120945</xdr:rowOff>
    </xdr:from>
    <xdr:to>
      <xdr:col>20</xdr:col>
      <xdr:colOff>38100</xdr:colOff>
      <xdr:row>36</xdr:row>
      <xdr:rowOff>51095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67622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89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17449</xdr:rowOff>
    </xdr:from>
    <xdr:to>
      <xdr:col>15</xdr:col>
      <xdr:colOff>50800</xdr:colOff>
      <xdr:row>37</xdr:row>
      <xdr:rowOff>24266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361099"/>
          <a:ext cx="889000" cy="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9804</xdr:rowOff>
    </xdr:from>
    <xdr:to>
      <xdr:col>15</xdr:col>
      <xdr:colOff>101600</xdr:colOff>
      <xdr:row>36</xdr:row>
      <xdr:rowOff>111404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127931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17449</xdr:rowOff>
    </xdr:from>
    <xdr:to>
      <xdr:col>10</xdr:col>
      <xdr:colOff>114300</xdr:colOff>
      <xdr:row>37</xdr:row>
      <xdr:rowOff>27434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361099"/>
          <a:ext cx="889000" cy="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20526</xdr:rowOff>
    </xdr:from>
    <xdr:to>
      <xdr:col>10</xdr:col>
      <xdr:colOff>165100</xdr:colOff>
      <xdr:row>36</xdr:row>
      <xdr:rowOff>122126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138653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33707</xdr:rowOff>
    </xdr:from>
    <xdr:to>
      <xdr:col>6</xdr:col>
      <xdr:colOff>38100</xdr:colOff>
      <xdr:row>36</xdr:row>
      <xdr:rowOff>135307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151834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598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70054</xdr:rowOff>
    </xdr:from>
    <xdr:to>
      <xdr:col>24</xdr:col>
      <xdr:colOff>114300</xdr:colOff>
      <xdr:row>37</xdr:row>
      <xdr:rowOff>204</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4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156431</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5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87400</xdr:rowOff>
    </xdr:from>
    <xdr:to>
      <xdr:col>20</xdr:col>
      <xdr:colOff>38100</xdr:colOff>
      <xdr:row>37</xdr:row>
      <xdr:rowOff>17550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8677</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3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144916</xdr:rowOff>
    </xdr:from>
    <xdr:to>
      <xdr:col>15</xdr:col>
      <xdr:colOff>101600</xdr:colOff>
      <xdr:row>37</xdr:row>
      <xdr:rowOff>75066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31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66193</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40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138099</xdr:rowOff>
    </xdr:from>
    <xdr:to>
      <xdr:col>10</xdr:col>
      <xdr:colOff>165100</xdr:colOff>
      <xdr:row>37</xdr:row>
      <xdr:rowOff>68249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31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59376</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40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148084</xdr:rowOff>
    </xdr:from>
    <xdr:to>
      <xdr:col>6</xdr:col>
      <xdr:colOff>38100</xdr:colOff>
      <xdr:row>37</xdr:row>
      <xdr:rowOff>78234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32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69361</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41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77818</xdr:rowOff>
    </xdr:from>
    <xdr:to>
      <xdr:col>24</xdr:col>
      <xdr:colOff>62865</xdr:colOff>
      <xdr:row>59</xdr:row>
      <xdr:rowOff>34742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50318"/>
          <a:ext cx="1270" cy="149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38569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34742</xdr:rowOff>
    </xdr:from>
    <xdr:to>
      <xdr:col>24</xdr:col>
      <xdr:colOff>152400</xdr:colOff>
      <xdr:row>59</xdr:row>
      <xdr:rowOff>34742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24495</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2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77818</xdr:rowOff>
    </xdr:from>
    <xdr:to>
      <xdr:col>24</xdr:col>
      <xdr:colOff>152400</xdr:colOff>
      <xdr:row>50</xdr:row>
      <xdr:rowOff>77818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5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77064</xdr:rowOff>
    </xdr:from>
    <xdr:to>
      <xdr:col>24</xdr:col>
      <xdr:colOff>63500</xdr:colOff>
      <xdr:row>58</xdr:row>
      <xdr:rowOff>21658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849714"/>
          <a:ext cx="838200" cy="11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9059</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10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157632</xdr:rowOff>
    </xdr:from>
    <xdr:to>
      <xdr:col>24</xdr:col>
      <xdr:colOff>114300</xdr:colOff>
      <xdr:row>57</xdr:row>
      <xdr:rowOff>87782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75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10830</xdr:rowOff>
    </xdr:from>
    <xdr:to>
      <xdr:col>19</xdr:col>
      <xdr:colOff>177800</xdr:colOff>
      <xdr:row>58</xdr:row>
      <xdr:rowOff>21658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954930"/>
          <a:ext cx="889000" cy="1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163706</xdr:rowOff>
    </xdr:from>
    <xdr:to>
      <xdr:col>20</xdr:col>
      <xdr:colOff>38100</xdr:colOff>
      <xdr:row>57</xdr:row>
      <xdr:rowOff>93856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7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110383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54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149225</xdr:rowOff>
    </xdr:from>
    <xdr:to>
      <xdr:col>15</xdr:col>
      <xdr:colOff>50800</xdr:colOff>
      <xdr:row>58</xdr:row>
      <xdr:rowOff>10830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921875"/>
          <a:ext cx="889000" cy="3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153556</xdr:rowOff>
    </xdr:from>
    <xdr:to>
      <xdr:col>15</xdr:col>
      <xdr:colOff>101600</xdr:colOff>
      <xdr:row>57</xdr:row>
      <xdr:rowOff>83706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75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100233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52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149225</xdr:rowOff>
    </xdr:from>
    <xdr:to>
      <xdr:col>10</xdr:col>
      <xdr:colOff>114300</xdr:colOff>
      <xdr:row>58</xdr:row>
      <xdr:rowOff>100594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921875"/>
          <a:ext cx="889000" cy="12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23361</xdr:rowOff>
    </xdr:from>
    <xdr:to>
      <xdr:col>10</xdr:col>
      <xdr:colOff>165100</xdr:colOff>
      <xdr:row>57</xdr:row>
      <xdr:rowOff>124961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79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141488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57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55905</xdr:rowOff>
    </xdr:from>
    <xdr:to>
      <xdr:col>6</xdr:col>
      <xdr:colOff>38100</xdr:colOff>
      <xdr:row>57</xdr:row>
      <xdr:rowOff>157505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2582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60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26264</xdr:rowOff>
    </xdr:from>
    <xdr:to>
      <xdr:col>24</xdr:col>
      <xdr:colOff>114300</xdr:colOff>
      <xdr:row>57</xdr:row>
      <xdr:rowOff>127864</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7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4691</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77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142308</xdr:rowOff>
    </xdr:from>
    <xdr:to>
      <xdr:col>20</xdr:col>
      <xdr:colOff>38100</xdr:colOff>
      <xdr:row>58</xdr:row>
      <xdr:rowOff>72458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91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63585</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1000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131480</xdr:rowOff>
    </xdr:from>
    <xdr:to>
      <xdr:col>15</xdr:col>
      <xdr:colOff>101600</xdr:colOff>
      <xdr:row>58</xdr:row>
      <xdr:rowOff>61630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90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52757</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99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98425</xdr:rowOff>
    </xdr:from>
    <xdr:to>
      <xdr:col>10</xdr:col>
      <xdr:colOff>165100</xdr:colOff>
      <xdr:row>58</xdr:row>
      <xdr:rowOff>28575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7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19702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96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49794</xdr:rowOff>
    </xdr:from>
    <xdr:to>
      <xdr:col>6</xdr:col>
      <xdr:colOff>38100</xdr:colOff>
      <xdr:row>58</xdr:row>
      <xdr:rowOff>151394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99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142521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1008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17146"/>
          <a:ext cx="1270" cy="15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1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140309</xdr:rowOff>
    </xdr:from>
    <xdr:to>
      <xdr:col>24</xdr:col>
      <xdr:colOff>63500</xdr:colOff>
      <xdr:row>78</xdr:row>
      <xdr:rowOff>168199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513409"/>
          <a:ext cx="8382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98519</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28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164731</xdr:rowOff>
    </xdr:from>
    <xdr:to>
      <xdr:col>19</xdr:col>
      <xdr:colOff>177800</xdr:colOff>
      <xdr:row>78</xdr:row>
      <xdr:rowOff>168199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537831"/>
          <a:ext cx="889000" cy="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107417</xdr:rowOff>
    </xdr:from>
    <xdr:to>
      <xdr:col>20</xdr:col>
      <xdr:colOff>38100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54094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164731</xdr:rowOff>
    </xdr:from>
    <xdr:to>
      <xdr:col>15</xdr:col>
      <xdr:colOff>50800</xdr:colOff>
      <xdr:row>78</xdr:row>
      <xdr:rowOff>166712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537831"/>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136486</xdr:rowOff>
    </xdr:from>
    <xdr:to>
      <xdr:col>15</xdr:col>
      <xdr:colOff>101600</xdr:colOff>
      <xdr:row>78</xdr:row>
      <xdr:rowOff>66636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83163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166712</xdr:rowOff>
    </xdr:from>
    <xdr:to>
      <xdr:col>10</xdr:col>
      <xdr:colOff>114300</xdr:colOff>
      <xdr:row>78</xdr:row>
      <xdr:rowOff>168656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539812"/>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142811</xdr:rowOff>
    </xdr:from>
    <xdr:to>
      <xdr:col>10</xdr:col>
      <xdr:colOff>165100</xdr:colOff>
      <xdr:row>78</xdr:row>
      <xdr:rowOff>72961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89488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148183</xdr:rowOff>
    </xdr:from>
    <xdr:to>
      <xdr:col>6</xdr:col>
      <xdr:colOff>38100</xdr:colOff>
      <xdr:row>78</xdr:row>
      <xdr:rowOff>78333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94860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89509</xdr:rowOff>
    </xdr:from>
    <xdr:to>
      <xdr:col>24</xdr:col>
      <xdr:colOff>114300</xdr:colOff>
      <xdr:row>79</xdr:row>
      <xdr:rowOff>19659</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6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4436</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77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117399</xdr:rowOff>
    </xdr:from>
    <xdr:to>
      <xdr:col>20</xdr:col>
      <xdr:colOff>38100</xdr:colOff>
      <xdr:row>79</xdr:row>
      <xdr:rowOff>47549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9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38676</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83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113931</xdr:rowOff>
    </xdr:from>
    <xdr:to>
      <xdr:col>15</xdr:col>
      <xdr:colOff>101600</xdr:colOff>
      <xdr:row>79</xdr:row>
      <xdr:rowOff>44081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8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35208</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7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115912</xdr:rowOff>
    </xdr:from>
    <xdr:to>
      <xdr:col>10</xdr:col>
      <xdr:colOff>165100</xdr:colOff>
      <xdr:row>79</xdr:row>
      <xdr:rowOff>46062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8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37189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8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117856</xdr:rowOff>
    </xdr:from>
    <xdr:to>
      <xdr:col>6</xdr:col>
      <xdr:colOff>38100</xdr:colOff>
      <xdr:row>79</xdr:row>
      <xdr:rowOff>48006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9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39133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34926"/>
          <a:ext cx="1270" cy="125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8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3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3749</xdr:rowOff>
    </xdr:from>
    <xdr:to>
      <xdr:col>24</xdr:col>
      <xdr:colOff>63500</xdr:colOff>
      <xdr:row>95</xdr:row>
      <xdr:rowOff>51755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120049"/>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145291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61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51755</xdr:rowOff>
    </xdr:from>
    <xdr:to>
      <xdr:col>19</xdr:col>
      <xdr:colOff>177800</xdr:colOff>
      <xdr:row>95</xdr:row>
      <xdr:rowOff>83541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339505"/>
          <a:ext cx="889000" cy="3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60913</xdr:rowOff>
    </xdr:from>
    <xdr:to>
      <xdr:col>20</xdr:col>
      <xdr:colOff>38100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153640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61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83541</xdr:rowOff>
    </xdr:from>
    <xdr:to>
      <xdr:col>15</xdr:col>
      <xdr:colOff>50800</xdr:colOff>
      <xdr:row>95</xdr:row>
      <xdr:rowOff>116306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371291"/>
          <a:ext cx="889000" cy="3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75642</xdr:rowOff>
    </xdr:from>
    <xdr:to>
      <xdr:col>15</xdr:col>
      <xdr:colOff>101600</xdr:colOff>
      <xdr:row>97</xdr:row>
      <xdr:rowOff>5792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168369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6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110679</xdr:rowOff>
    </xdr:from>
    <xdr:to>
      <xdr:col>10</xdr:col>
      <xdr:colOff>114300</xdr:colOff>
      <xdr:row>95</xdr:row>
      <xdr:rowOff>116306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398429"/>
          <a:ext cx="889000" cy="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116016</xdr:rowOff>
    </xdr:from>
    <xdr:to>
      <xdr:col>10</xdr:col>
      <xdr:colOff>165100</xdr:colOff>
      <xdr:row>97</xdr:row>
      <xdr:rowOff>46166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37293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6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110965</xdr:rowOff>
    </xdr:from>
    <xdr:to>
      <xdr:col>6</xdr:col>
      <xdr:colOff>38100</xdr:colOff>
      <xdr:row>97</xdr:row>
      <xdr:rowOff>41115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7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32242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6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124399</xdr:rowOff>
    </xdr:from>
    <xdr:to>
      <xdr:col>24</xdr:col>
      <xdr:colOff>114300</xdr:colOff>
      <xdr:row>94</xdr:row>
      <xdr:rowOff>54549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06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147276</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920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955</xdr:rowOff>
    </xdr:from>
    <xdr:to>
      <xdr:col>20</xdr:col>
      <xdr:colOff>38100</xdr:colOff>
      <xdr:row>95</xdr:row>
      <xdr:rowOff>102555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2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119082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06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32741</xdr:rowOff>
    </xdr:from>
    <xdr:to>
      <xdr:col>15</xdr:col>
      <xdr:colOff>101600</xdr:colOff>
      <xdr:row>95</xdr:row>
      <xdr:rowOff>134341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32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150868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65506</xdr:rowOff>
    </xdr:from>
    <xdr:to>
      <xdr:col>10</xdr:col>
      <xdr:colOff>165100</xdr:colOff>
      <xdr:row>95</xdr:row>
      <xdr:rowOff>167106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35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12183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12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59879</xdr:rowOff>
    </xdr:from>
    <xdr:to>
      <xdr:col>6</xdr:col>
      <xdr:colOff>38100</xdr:colOff>
      <xdr:row>95</xdr:row>
      <xdr:rowOff>161479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34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6556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1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145406</xdr:rowOff>
    </xdr:from>
    <xdr:to>
      <xdr:col>54</xdr:col>
      <xdr:colOff>189865</xdr:colOff>
      <xdr:row>37</xdr:row>
      <xdr:rowOff>138822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460356"/>
          <a:ext cx="1270" cy="102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142650</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138822</xdr:rowOff>
    </xdr:from>
    <xdr:to>
      <xdr:col>55</xdr:col>
      <xdr:colOff>88900</xdr:colOff>
      <xdr:row>37</xdr:row>
      <xdr:rowOff>138822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8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92083</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2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145406</xdr:rowOff>
    </xdr:from>
    <xdr:to>
      <xdr:col>55</xdr:col>
      <xdr:colOff>88900</xdr:colOff>
      <xdr:row>31</xdr:row>
      <xdr:rowOff>145406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4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65030</xdr:rowOff>
    </xdr:from>
    <xdr:to>
      <xdr:col>55</xdr:col>
      <xdr:colOff>0</xdr:colOff>
      <xdr:row>37</xdr:row>
      <xdr:rowOff>20650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894330"/>
          <a:ext cx="838200" cy="46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138674</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96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115797</xdr:rowOff>
    </xdr:from>
    <xdr:to>
      <xdr:col>55</xdr:col>
      <xdr:colOff>50800</xdr:colOff>
      <xdr:row>36</xdr:row>
      <xdr:rowOff>45947</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65030</xdr:rowOff>
    </xdr:from>
    <xdr:to>
      <xdr:col>50</xdr:col>
      <xdr:colOff>114300</xdr:colOff>
      <xdr:row>37</xdr:row>
      <xdr:rowOff>57898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894330"/>
          <a:ext cx="889000" cy="50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167287</xdr:rowOff>
    </xdr:from>
    <xdr:to>
      <xdr:col>50</xdr:col>
      <xdr:colOff>165100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113964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4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80950</xdr:rowOff>
    </xdr:from>
    <xdr:to>
      <xdr:col>45</xdr:col>
      <xdr:colOff>177800</xdr:colOff>
      <xdr:row>37</xdr:row>
      <xdr:rowOff>57898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253150"/>
          <a:ext cx="889000" cy="14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28600</xdr:rowOff>
    </xdr:from>
    <xdr:to>
      <xdr:col>46</xdr:col>
      <xdr:colOff>38100</xdr:colOff>
      <xdr:row>36</xdr:row>
      <xdr:rowOff>130200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146727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59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80950</xdr:rowOff>
    </xdr:from>
    <xdr:to>
      <xdr:col>41</xdr:col>
      <xdr:colOff>50800</xdr:colOff>
      <xdr:row>37</xdr:row>
      <xdr:rowOff>108775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253150"/>
          <a:ext cx="889000" cy="19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35206</xdr:rowOff>
    </xdr:from>
    <xdr:to>
      <xdr:col>41</xdr:col>
      <xdr:colOff>101600</xdr:colOff>
      <xdr:row>36</xdr:row>
      <xdr:rowOff>136806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127933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3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60832</xdr:rowOff>
    </xdr:from>
    <xdr:to>
      <xdr:col>36</xdr:col>
      <xdr:colOff>165100</xdr:colOff>
      <xdr:row>36</xdr:row>
      <xdr:rowOff>162432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7509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00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141300</xdr:rowOff>
    </xdr:from>
    <xdr:to>
      <xdr:col>55</xdr:col>
      <xdr:colOff>50800</xdr:colOff>
      <xdr:row>37</xdr:row>
      <xdr:rowOff>71450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3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56227</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22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14230</xdr:rowOff>
    </xdr:from>
    <xdr:to>
      <xdr:col>50</xdr:col>
      <xdr:colOff>165100</xdr:colOff>
      <xdr:row>34</xdr:row>
      <xdr:rowOff>115830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84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106957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9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7098</xdr:rowOff>
    </xdr:from>
    <xdr:to>
      <xdr:col>46</xdr:col>
      <xdr:colOff>38100</xdr:colOff>
      <xdr:row>37</xdr:row>
      <xdr:rowOff>108698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35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99825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4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30150</xdr:rowOff>
    </xdr:from>
    <xdr:to>
      <xdr:col>41</xdr:col>
      <xdr:colOff>101600</xdr:colOff>
      <xdr:row>36</xdr:row>
      <xdr:rowOff>131750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2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148277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597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57975</xdr:rowOff>
    </xdr:from>
    <xdr:to>
      <xdr:col>36</xdr:col>
      <xdr:colOff>165100</xdr:colOff>
      <xdr:row>37</xdr:row>
      <xdr:rowOff>159575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40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150702</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49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06317"/>
          <a:ext cx="1270" cy="149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0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3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0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153245</xdr:rowOff>
    </xdr:from>
    <xdr:to>
      <xdr:col>55</xdr:col>
      <xdr:colOff>0</xdr:colOff>
      <xdr:row>58</xdr:row>
      <xdr:rowOff>141567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925895"/>
          <a:ext cx="838200" cy="15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158419</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8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153245</xdr:rowOff>
    </xdr:from>
    <xdr:to>
      <xdr:col>50</xdr:col>
      <xdr:colOff>114300</xdr:colOff>
      <xdr:row>58</xdr:row>
      <xdr:rowOff>103516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925895"/>
          <a:ext cx="889000" cy="12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61338</xdr:rowOff>
    </xdr:from>
    <xdr:to>
      <xdr:col>50</xdr:col>
      <xdr:colOff>165100</xdr:colOff>
      <xdr:row>56</xdr:row>
      <xdr:rowOff>162938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8015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437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69325</xdr:rowOff>
    </xdr:from>
    <xdr:to>
      <xdr:col>45</xdr:col>
      <xdr:colOff>177800</xdr:colOff>
      <xdr:row>58</xdr:row>
      <xdr:rowOff>103516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13425"/>
          <a:ext cx="889000" cy="3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114084</xdr:rowOff>
    </xdr:from>
    <xdr:to>
      <xdr:col>46</xdr:col>
      <xdr:colOff>38100</xdr:colOff>
      <xdr:row>57</xdr:row>
      <xdr:rowOff>44234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60761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29244</xdr:rowOff>
    </xdr:from>
    <xdr:to>
      <xdr:col>41</xdr:col>
      <xdr:colOff>50800</xdr:colOff>
      <xdr:row>58</xdr:row>
      <xdr:rowOff>69325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973344"/>
          <a:ext cx="889000" cy="4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xdr:rowOff>
    </xdr:from>
    <xdr:to>
      <xdr:col>41</xdr:col>
      <xdr:colOff>101600</xdr:colOff>
      <xdr:row>57</xdr:row>
      <xdr:rowOff>101620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118147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54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164826</xdr:rowOff>
    </xdr:from>
    <xdr:to>
      <xdr:col>36</xdr:col>
      <xdr:colOff>165100</xdr:colOff>
      <xdr:row>57</xdr:row>
      <xdr:rowOff>94976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111503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90767</xdr:rowOff>
    </xdr:from>
    <xdr:to>
      <xdr:col>55</xdr:col>
      <xdr:colOff>50800</xdr:colOff>
      <xdr:row>59</xdr:row>
      <xdr:rowOff>20917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3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5694</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4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102445</xdr:rowOff>
    </xdr:from>
    <xdr:to>
      <xdr:col>50</xdr:col>
      <xdr:colOff>165100</xdr:colOff>
      <xdr:row>58</xdr:row>
      <xdr:rowOff>32595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7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23722</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96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52716</xdr:rowOff>
    </xdr:from>
    <xdr:to>
      <xdr:col>46</xdr:col>
      <xdr:colOff>38100</xdr:colOff>
      <xdr:row>58</xdr:row>
      <xdr:rowOff>154316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9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145443</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8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18525</xdr:rowOff>
    </xdr:from>
    <xdr:to>
      <xdr:col>41</xdr:col>
      <xdr:colOff>101600</xdr:colOff>
      <xdr:row>58</xdr:row>
      <xdr:rowOff>120125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6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111252</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05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149894</xdr:rowOff>
    </xdr:from>
    <xdr:to>
      <xdr:col>36</xdr:col>
      <xdr:colOff>165100</xdr:colOff>
      <xdr:row>58</xdr:row>
      <xdr:rowOff>80044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71171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1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86986"/>
          <a:ext cx="1270" cy="112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1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86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134525</xdr:rowOff>
    </xdr:from>
    <xdr:to>
      <xdr:col>55</xdr:col>
      <xdr:colOff>0</xdr:colOff>
      <xdr:row>78</xdr:row>
      <xdr:rowOff>139329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507625"/>
          <a:ext cx="838200" cy="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130646</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160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84854</xdr:rowOff>
    </xdr:from>
    <xdr:to>
      <xdr:col>50</xdr:col>
      <xdr:colOff>114300</xdr:colOff>
      <xdr:row>78</xdr:row>
      <xdr:rowOff>139329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457954"/>
          <a:ext cx="889000" cy="5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55214</xdr:rowOff>
    </xdr:from>
    <xdr:to>
      <xdr:col>50</xdr:col>
      <xdr:colOff>165100</xdr:colOff>
      <xdr:row>77</xdr:row>
      <xdr:rowOff>156814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1891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3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83108</xdr:rowOff>
    </xdr:from>
    <xdr:to>
      <xdr:col>45</xdr:col>
      <xdr:colOff>177800</xdr:colOff>
      <xdr:row>78</xdr:row>
      <xdr:rowOff>84854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456208"/>
          <a:ext cx="889000" cy="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88178</xdr:rowOff>
    </xdr:from>
    <xdr:to>
      <xdr:col>46</xdr:col>
      <xdr:colOff>38100</xdr:colOff>
      <xdr:row>78</xdr:row>
      <xdr:rowOff>18328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34855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83108</xdr:rowOff>
    </xdr:from>
    <xdr:to>
      <xdr:col>41</xdr:col>
      <xdr:colOff>50800</xdr:colOff>
      <xdr:row>78</xdr:row>
      <xdr:rowOff>106009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456208"/>
          <a:ext cx="889000" cy="2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140796</xdr:rowOff>
    </xdr:from>
    <xdr:to>
      <xdr:col>41</xdr:col>
      <xdr:colOff>101600</xdr:colOff>
      <xdr:row>78</xdr:row>
      <xdr:rowOff>70946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87473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142036</xdr:rowOff>
    </xdr:from>
    <xdr:to>
      <xdr:col>36</xdr:col>
      <xdr:colOff>165100</xdr:colOff>
      <xdr:row>78</xdr:row>
      <xdr:rowOff>72186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88713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83725</xdr:rowOff>
    </xdr:from>
    <xdr:to>
      <xdr:col>55</xdr:col>
      <xdr:colOff>50800</xdr:colOff>
      <xdr:row>79</xdr:row>
      <xdr:rowOff>13875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5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170102</xdr:rowOff>
    </xdr:from>
    <xdr:ext cx="469744"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1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88529</xdr:rowOff>
    </xdr:from>
    <xdr:to>
      <xdr:col>50</xdr:col>
      <xdr:colOff>165100</xdr:colOff>
      <xdr:row>79</xdr:row>
      <xdr:rowOff>18679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6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79</xdr:row>
      <xdr:rowOff>9806</xdr:rowOff>
    </xdr:from>
    <xdr:ext cx="313932"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82333" y="13554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34054</xdr:rowOff>
    </xdr:from>
    <xdr:to>
      <xdr:col>46</xdr:col>
      <xdr:colOff>38100</xdr:colOff>
      <xdr:row>78</xdr:row>
      <xdr:rowOff>135654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0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126781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49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32308</xdr:rowOff>
    </xdr:from>
    <xdr:to>
      <xdr:col>41</xdr:col>
      <xdr:colOff>101600</xdr:colOff>
      <xdr:row>78</xdr:row>
      <xdr:rowOff>133908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0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125035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49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55209</xdr:rowOff>
    </xdr:from>
    <xdr:to>
      <xdr:col>36</xdr:col>
      <xdr:colOff>165100</xdr:colOff>
      <xdr:row>78</xdr:row>
      <xdr:rowOff>156809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2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147936</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37428" y="13521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72256</xdr:rowOff>
    </xdr:from>
    <xdr:to>
      <xdr:col>54</xdr:col>
      <xdr:colOff>189865</xdr:colOff>
      <xdr:row>99</xdr:row>
      <xdr:rowOff>1580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2756"/>
          <a:ext cx="127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5407</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1580</xdr:rowOff>
    </xdr:from>
    <xdr:to>
      <xdr:col>55</xdr:col>
      <xdr:colOff>88900</xdr:colOff>
      <xdr:row>99</xdr:row>
      <xdr:rowOff>1580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7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18933</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72256</xdr:rowOff>
    </xdr:from>
    <xdr:to>
      <xdr:col>55</xdr:col>
      <xdr:colOff>88900</xdr:colOff>
      <xdr:row>90</xdr:row>
      <xdr:rowOff>72256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153789</xdr:rowOff>
    </xdr:from>
    <xdr:to>
      <xdr:col>55</xdr:col>
      <xdr:colOff>0</xdr:colOff>
      <xdr:row>98</xdr:row>
      <xdr:rowOff>139433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612989"/>
          <a:ext cx="838200" cy="32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116014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403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93137</xdr:rowOff>
    </xdr:from>
    <xdr:to>
      <xdr:col>55</xdr:col>
      <xdr:colOff>50800</xdr:colOff>
      <xdr:row>97</xdr:row>
      <xdr:rowOff>23287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5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153789</xdr:rowOff>
    </xdr:from>
    <xdr:to>
      <xdr:col>50</xdr:col>
      <xdr:colOff>114300</xdr:colOff>
      <xdr:row>98</xdr:row>
      <xdr:rowOff>143700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612989"/>
          <a:ext cx="889000" cy="33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36489</xdr:rowOff>
    </xdr:from>
    <xdr:to>
      <xdr:col>50</xdr:col>
      <xdr:colOff>165100</xdr:colOff>
      <xdr:row>96</xdr:row>
      <xdr:rowOff>138089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154616</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27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108276</xdr:rowOff>
    </xdr:from>
    <xdr:to>
      <xdr:col>45</xdr:col>
      <xdr:colOff>177800</xdr:colOff>
      <xdr:row>98</xdr:row>
      <xdr:rowOff>143700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910376"/>
          <a:ext cx="889000" cy="3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86393</xdr:rowOff>
    </xdr:from>
    <xdr:to>
      <xdr:col>46</xdr:col>
      <xdr:colOff>38100</xdr:colOff>
      <xdr:row>97</xdr:row>
      <xdr:rowOff>16543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33070</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32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178</xdr:rowOff>
    </xdr:from>
    <xdr:to>
      <xdr:col>41</xdr:col>
      <xdr:colOff>50800</xdr:colOff>
      <xdr:row>98</xdr:row>
      <xdr:rowOff>108276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802278"/>
          <a:ext cx="889000" cy="10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129484</xdr:rowOff>
    </xdr:from>
    <xdr:to>
      <xdr:col>41</xdr:col>
      <xdr:colOff>101600</xdr:colOff>
      <xdr:row>97</xdr:row>
      <xdr:rowOff>59634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76161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36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120066</xdr:rowOff>
    </xdr:from>
    <xdr:to>
      <xdr:col>36</xdr:col>
      <xdr:colOff>165100</xdr:colOff>
      <xdr:row>97</xdr:row>
      <xdr:rowOff>50216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66743</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35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88633</xdr:rowOff>
    </xdr:from>
    <xdr:to>
      <xdr:col>55</xdr:col>
      <xdr:colOff>50800</xdr:colOff>
      <xdr:row>99</xdr:row>
      <xdr:rowOff>18783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3560</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80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102989</xdr:rowOff>
    </xdr:from>
    <xdr:to>
      <xdr:col>50</xdr:col>
      <xdr:colOff>165100</xdr:colOff>
      <xdr:row>97</xdr:row>
      <xdr:rowOff>33139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56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24266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65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92900</xdr:rowOff>
    </xdr:from>
    <xdr:to>
      <xdr:col>46</xdr:col>
      <xdr:colOff>38100</xdr:colOff>
      <xdr:row>99</xdr:row>
      <xdr:rowOff>23050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14177</xdr:rowOff>
    </xdr:from>
    <xdr:ext cx="469744"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15428" y="1698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57476</xdr:rowOff>
    </xdr:from>
    <xdr:to>
      <xdr:col>41</xdr:col>
      <xdr:colOff>101600</xdr:colOff>
      <xdr:row>98</xdr:row>
      <xdr:rowOff>159076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5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150203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5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120828</xdr:rowOff>
    </xdr:from>
    <xdr:to>
      <xdr:col>36</xdr:col>
      <xdr:colOff>165100</xdr:colOff>
      <xdr:row>98</xdr:row>
      <xdr:rowOff>50978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5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42105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84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135528</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9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82205</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135528</xdr:rowOff>
    </xdr:from>
    <xdr:to>
      <xdr:col>86</xdr:col>
      <xdr:colOff>25400</xdr:colOff>
      <xdr:row>30</xdr:row>
      <xdr:rowOff>135528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7607</xdr:rowOff>
    </xdr:from>
    <xdr:to>
      <xdr:col>85</xdr:col>
      <xdr:colOff>127000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694157"/>
          <a:ext cx="838200" cy="3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56303</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9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33427</xdr:rowOff>
    </xdr:from>
    <xdr:to>
      <xdr:col>85</xdr:col>
      <xdr:colOff>177800</xdr:colOff>
      <xdr:row>38</xdr:row>
      <xdr:rowOff>135027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7607</xdr:rowOff>
    </xdr:from>
    <xdr:to>
      <xdr:col>81</xdr:col>
      <xdr:colOff>50800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694157"/>
          <a:ext cx="889000" cy="3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65125</xdr:rowOff>
    </xdr:from>
    <xdr:to>
      <xdr:col>81</xdr:col>
      <xdr:colOff>101600</xdr:colOff>
      <xdr:row>38</xdr:row>
      <xdr:rowOff>166725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11802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44297</xdr:rowOff>
    </xdr:from>
    <xdr:to>
      <xdr:col>76</xdr:col>
      <xdr:colOff>114300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730847"/>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40589</xdr:rowOff>
    </xdr:from>
    <xdr:to>
      <xdr:col>76</xdr:col>
      <xdr:colOff>165100</xdr:colOff>
      <xdr:row>38</xdr:row>
      <xdr:rowOff>142189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158716</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3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39992</xdr:rowOff>
    </xdr:from>
    <xdr:to>
      <xdr:col>71</xdr:col>
      <xdr:colOff>177800</xdr:colOff>
      <xdr:row>39</xdr:row>
      <xdr:rowOff>44297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726542"/>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75717</xdr:rowOff>
    </xdr:from>
    <xdr:to>
      <xdr:col>72</xdr:col>
      <xdr:colOff>38100</xdr:colOff>
      <xdr:row>39</xdr:row>
      <xdr:rowOff>5867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22394</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135763</xdr:rowOff>
    </xdr:from>
    <xdr:to>
      <xdr:col>67</xdr:col>
      <xdr:colOff>101600</xdr:colOff>
      <xdr:row>39</xdr:row>
      <xdr:rowOff>65913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5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82440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42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128257</xdr:rowOff>
    </xdr:from>
    <xdr:to>
      <xdr:col>81</xdr:col>
      <xdr:colOff>101600</xdr:colOff>
      <xdr:row>39</xdr:row>
      <xdr:rowOff>58407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49534</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73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164947</xdr:rowOff>
    </xdr:from>
    <xdr:to>
      <xdr:col>72</xdr:col>
      <xdr:colOff>38100</xdr:colOff>
      <xdr:row>39</xdr:row>
      <xdr:rowOff>95097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86224</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772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160642</xdr:rowOff>
    </xdr:from>
    <xdr:to>
      <xdr:col>67</xdr:col>
      <xdr:colOff>101600</xdr:colOff>
      <xdr:row>39</xdr:row>
      <xdr:rowOff>90792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7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81919</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768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6088</xdr:rowOff>
    </xdr:from>
    <xdr:to>
      <xdr:col>85</xdr:col>
      <xdr:colOff>126364</xdr:colOff>
      <xdr:row>78</xdr:row>
      <xdr:rowOff>105601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007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109428</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105601</xdr:rowOff>
    </xdr:from>
    <xdr:to>
      <xdr:col>86</xdr:col>
      <xdr:colOff>25400</xdr:colOff>
      <xdr:row>78</xdr:row>
      <xdr:rowOff>105601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124215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7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6088</xdr:rowOff>
    </xdr:from>
    <xdr:to>
      <xdr:col>86</xdr:col>
      <xdr:colOff>25400</xdr:colOff>
      <xdr:row>70</xdr:row>
      <xdr:rowOff>6088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00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168294</xdr:rowOff>
    </xdr:from>
    <xdr:to>
      <xdr:col>85</xdr:col>
      <xdr:colOff>127000</xdr:colOff>
      <xdr:row>77</xdr:row>
      <xdr:rowOff>7350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3198494"/>
          <a:ext cx="838200" cy="1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79307</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766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56430</xdr:rowOff>
    </xdr:from>
    <xdr:to>
      <xdr:col>85</xdr:col>
      <xdr:colOff>177800</xdr:colOff>
      <xdr:row>75</xdr:row>
      <xdr:rowOff>158031</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151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168294</xdr:rowOff>
    </xdr:from>
    <xdr:to>
      <xdr:col>81</xdr:col>
      <xdr:colOff>50800</xdr:colOff>
      <xdr:row>77</xdr:row>
      <xdr:rowOff>8218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198494"/>
          <a:ext cx="889000" cy="1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73822</xdr:rowOff>
    </xdr:from>
    <xdr:to>
      <xdr:col>81</xdr:col>
      <xdr:colOff>101600</xdr:colOff>
      <xdr:row>76</xdr:row>
      <xdr:rowOff>3972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20499</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70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8218</xdr:rowOff>
    </xdr:from>
    <xdr:to>
      <xdr:col>76</xdr:col>
      <xdr:colOff>114300</xdr:colOff>
      <xdr:row>77</xdr:row>
      <xdr:rowOff>10266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209868"/>
          <a:ext cx="889000" cy="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108971</xdr:rowOff>
    </xdr:from>
    <xdr:to>
      <xdr:col>76</xdr:col>
      <xdr:colOff>165100</xdr:colOff>
      <xdr:row>76</xdr:row>
      <xdr:rowOff>39120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677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55648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74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10266</xdr:rowOff>
    </xdr:from>
    <xdr:to>
      <xdr:col>71</xdr:col>
      <xdr:colOff>177800</xdr:colOff>
      <xdr:row>77</xdr:row>
      <xdr:rowOff>25208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211916"/>
          <a:ext cx="889000" cy="1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124506</xdr:rowOff>
    </xdr:from>
    <xdr:to>
      <xdr:col>72</xdr:col>
      <xdr:colOff>38100</xdr:colOff>
      <xdr:row>76</xdr:row>
      <xdr:rowOff>54657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832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71183</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75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126281</xdr:rowOff>
    </xdr:from>
    <xdr:to>
      <xdr:col>67</xdr:col>
      <xdr:colOff>101600</xdr:colOff>
      <xdr:row>76</xdr:row>
      <xdr:rowOff>56431</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8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72958</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76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128000</xdr:rowOff>
    </xdr:from>
    <xdr:to>
      <xdr:col>85</xdr:col>
      <xdr:colOff>177800</xdr:colOff>
      <xdr:row>77</xdr:row>
      <xdr:rowOff>58150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15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106427</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13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117494</xdr:rowOff>
    </xdr:from>
    <xdr:to>
      <xdr:col>81</xdr:col>
      <xdr:colOff>101600</xdr:colOff>
      <xdr:row>77</xdr:row>
      <xdr:rowOff>47644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14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38771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24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128868</xdr:rowOff>
    </xdr:from>
    <xdr:to>
      <xdr:col>76</xdr:col>
      <xdr:colOff>165100</xdr:colOff>
      <xdr:row>77</xdr:row>
      <xdr:rowOff>59018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5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50145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25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130916</xdr:rowOff>
    </xdr:from>
    <xdr:to>
      <xdr:col>72</xdr:col>
      <xdr:colOff>38100</xdr:colOff>
      <xdr:row>77</xdr:row>
      <xdr:rowOff>61066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16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52193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2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145858</xdr:rowOff>
    </xdr:from>
    <xdr:to>
      <xdr:col>67</xdr:col>
      <xdr:colOff>101600</xdr:colOff>
      <xdr:row>77</xdr:row>
      <xdr:rowOff>76008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7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67135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26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08852"/>
          <a:ext cx="1269" cy="149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0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28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0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56717</xdr:rowOff>
    </xdr:from>
    <xdr:to>
      <xdr:col>85</xdr:col>
      <xdr:colOff>127000</xdr:colOff>
      <xdr:row>98</xdr:row>
      <xdr:rowOff>88996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687367"/>
          <a:ext cx="838200" cy="20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8045</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46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61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88996</xdr:rowOff>
    </xdr:from>
    <xdr:to>
      <xdr:col>81</xdr:col>
      <xdr:colOff>50800</xdr:colOff>
      <xdr:row>98</xdr:row>
      <xdr:rowOff>109716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91096"/>
          <a:ext cx="889000" cy="2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128242</xdr:rowOff>
    </xdr:from>
    <xdr:to>
      <xdr:col>81</xdr:col>
      <xdr:colOff>101600</xdr:colOff>
      <xdr:row>98</xdr:row>
      <xdr:rowOff>58392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5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74919</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53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74251</xdr:rowOff>
    </xdr:from>
    <xdr:to>
      <xdr:col>76</xdr:col>
      <xdr:colOff>114300</xdr:colOff>
      <xdr:row>98</xdr:row>
      <xdr:rowOff>109716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876351"/>
          <a:ext cx="889000" cy="3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140815</xdr:rowOff>
    </xdr:from>
    <xdr:to>
      <xdr:col>76</xdr:col>
      <xdr:colOff>165100</xdr:colOff>
      <xdr:row>98</xdr:row>
      <xdr:rowOff>70965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7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87492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4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74251</xdr:rowOff>
    </xdr:from>
    <xdr:to>
      <xdr:col>71</xdr:col>
      <xdr:colOff>177800</xdr:colOff>
      <xdr:row>99</xdr:row>
      <xdr:rowOff>4049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76351"/>
          <a:ext cx="889000" cy="10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142050</xdr:rowOff>
    </xdr:from>
    <xdr:to>
      <xdr:col>72</xdr:col>
      <xdr:colOff>38100</xdr:colOff>
      <xdr:row>98</xdr:row>
      <xdr:rowOff>72200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7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88727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54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156231</xdr:rowOff>
    </xdr:from>
    <xdr:to>
      <xdr:col>67</xdr:col>
      <xdr:colOff>101600</xdr:colOff>
      <xdr:row>98</xdr:row>
      <xdr:rowOff>86381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102908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5917</xdr:rowOff>
    </xdr:from>
    <xdr:to>
      <xdr:col>85</xdr:col>
      <xdr:colOff>177800</xdr:colOff>
      <xdr:row>97</xdr:row>
      <xdr:rowOff>107517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63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155794</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61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38196</xdr:rowOff>
    </xdr:from>
    <xdr:to>
      <xdr:col>81</xdr:col>
      <xdr:colOff>101600</xdr:colOff>
      <xdr:row>98</xdr:row>
      <xdr:rowOff>139796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4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130923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3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58916</xdr:rowOff>
    </xdr:from>
    <xdr:to>
      <xdr:col>76</xdr:col>
      <xdr:colOff>165100</xdr:colOff>
      <xdr:row>98</xdr:row>
      <xdr:rowOff>160516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6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151643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5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23451</xdr:rowOff>
    </xdr:from>
    <xdr:to>
      <xdr:col>72</xdr:col>
      <xdr:colOff>38100</xdr:colOff>
      <xdr:row>98</xdr:row>
      <xdr:rowOff>125051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2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116178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1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124699</xdr:rowOff>
    </xdr:from>
    <xdr:to>
      <xdr:col>67</xdr:col>
      <xdr:colOff>101600</xdr:colOff>
      <xdr:row>99</xdr:row>
      <xdr:rowOff>54849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9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45976</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701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22840</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37790"/>
          <a:ext cx="1269" cy="131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140967</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22840</xdr:rowOff>
    </xdr:from>
    <xdr:to>
      <xdr:col>116</xdr:col>
      <xdr:colOff>152400</xdr:colOff>
      <xdr:row>31</xdr:row>
      <xdr:rowOff>22840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3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148021</xdr:rowOff>
    </xdr:from>
    <xdr:to>
      <xdr:col>116</xdr:col>
      <xdr:colOff>63500</xdr:colOff>
      <xdr:row>37</xdr:row>
      <xdr:rowOff>168504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491671"/>
          <a:ext cx="838200" cy="2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149806</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93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171379</xdr:rowOff>
    </xdr:from>
    <xdr:to>
      <xdr:col>116</xdr:col>
      <xdr:colOff>114300</xdr:colOff>
      <xdr:row>38</xdr:row>
      <xdr:rowOff>101529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139288</xdr:rowOff>
    </xdr:from>
    <xdr:to>
      <xdr:col>111</xdr:col>
      <xdr:colOff>177800</xdr:colOff>
      <xdr:row>37</xdr:row>
      <xdr:rowOff>148021</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482938"/>
          <a:ext cx="8890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162052</xdr:rowOff>
    </xdr:from>
    <xdr:to>
      <xdr:col>112</xdr:col>
      <xdr:colOff>38100</xdr:colOff>
      <xdr:row>38</xdr:row>
      <xdr:rowOff>92202</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83329</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59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6746</xdr:rowOff>
    </xdr:from>
    <xdr:to>
      <xdr:col>107</xdr:col>
      <xdr:colOff>50800</xdr:colOff>
      <xdr:row>37</xdr:row>
      <xdr:rowOff>139288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350396"/>
          <a:ext cx="889000" cy="13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155743</xdr:rowOff>
    </xdr:from>
    <xdr:to>
      <xdr:col>107</xdr:col>
      <xdr:colOff>101600</xdr:colOff>
      <xdr:row>38</xdr:row>
      <xdr:rowOff>85892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77019</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59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51140</xdr:rowOff>
    </xdr:from>
    <xdr:to>
      <xdr:col>102</xdr:col>
      <xdr:colOff>114300</xdr:colOff>
      <xdr:row>37</xdr:row>
      <xdr:rowOff>6746</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223340"/>
          <a:ext cx="889000" cy="12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132654</xdr:rowOff>
    </xdr:from>
    <xdr:to>
      <xdr:col>102</xdr:col>
      <xdr:colOff>165100</xdr:colOff>
      <xdr:row>38</xdr:row>
      <xdr:rowOff>62804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53931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56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6696</xdr:rowOff>
    </xdr:from>
    <xdr:to>
      <xdr:col>98</xdr:col>
      <xdr:colOff>38100</xdr:colOff>
      <xdr:row>38</xdr:row>
      <xdr:rowOff>108296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99423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61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117704</xdr:rowOff>
    </xdr:from>
    <xdr:to>
      <xdr:col>116</xdr:col>
      <xdr:colOff>114300</xdr:colOff>
      <xdr:row>38</xdr:row>
      <xdr:rowOff>47854</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46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140581</xdr:rowOff>
    </xdr:from>
    <xdr:ext cx="469744"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31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97221</xdr:rowOff>
    </xdr:from>
    <xdr:to>
      <xdr:col>112</xdr:col>
      <xdr:colOff>38100</xdr:colOff>
      <xdr:row>38</xdr:row>
      <xdr:rowOff>27371</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44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43898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21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88488</xdr:rowOff>
    </xdr:from>
    <xdr:to>
      <xdr:col>107</xdr:col>
      <xdr:colOff>101600</xdr:colOff>
      <xdr:row>38</xdr:row>
      <xdr:rowOff>18638</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4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35165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20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127396</xdr:rowOff>
    </xdr:from>
    <xdr:to>
      <xdr:col>102</xdr:col>
      <xdr:colOff>165100</xdr:colOff>
      <xdr:row>37</xdr:row>
      <xdr:rowOff>57546</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29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74073</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07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340</xdr:rowOff>
    </xdr:from>
    <xdr:to>
      <xdr:col>98</xdr:col>
      <xdr:colOff>38100</xdr:colOff>
      <xdr:row>36</xdr:row>
      <xdr:rowOff>101940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17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118467</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594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287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44237"/>
          <a:ext cx="1269" cy="147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118414</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287</xdr:rowOff>
    </xdr:from>
    <xdr:to>
      <xdr:col>116</xdr:col>
      <xdr:colOff>152400</xdr:colOff>
      <xdr:row>51</xdr:row>
      <xdr:rowOff>287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44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36993</xdr:rowOff>
    </xdr:from>
    <xdr:to>
      <xdr:col>116</xdr:col>
      <xdr:colOff>63500</xdr:colOff>
      <xdr:row>58</xdr:row>
      <xdr:rowOff>38463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9981093"/>
          <a:ext cx="8382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104295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048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125868</xdr:rowOff>
    </xdr:from>
    <xdr:to>
      <xdr:col>116</xdr:col>
      <xdr:colOff>114300</xdr:colOff>
      <xdr:row>59</xdr:row>
      <xdr:rowOff>56018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6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38463</xdr:rowOff>
    </xdr:from>
    <xdr:to>
      <xdr:col>111</xdr:col>
      <xdr:colOff>177800</xdr:colOff>
      <xdr:row>58</xdr:row>
      <xdr:rowOff>97964</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9982563"/>
          <a:ext cx="889000" cy="5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128088</xdr:rowOff>
    </xdr:from>
    <xdr:to>
      <xdr:col>112</xdr:col>
      <xdr:colOff>38100</xdr:colOff>
      <xdr:row>59</xdr:row>
      <xdr:rowOff>58238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7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49365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16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97964</xdr:rowOff>
    </xdr:from>
    <xdr:to>
      <xdr:col>107</xdr:col>
      <xdr:colOff>50800</xdr:colOff>
      <xdr:row>58</xdr:row>
      <xdr:rowOff>98520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042064"/>
          <a:ext cx="889000" cy="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142588</xdr:rowOff>
    </xdr:from>
    <xdr:to>
      <xdr:col>107</xdr:col>
      <xdr:colOff>101600</xdr:colOff>
      <xdr:row>59</xdr:row>
      <xdr:rowOff>72738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8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63865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7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98520</xdr:rowOff>
    </xdr:from>
    <xdr:to>
      <xdr:col>102</xdr:col>
      <xdr:colOff>114300</xdr:colOff>
      <xdr:row>58</xdr:row>
      <xdr:rowOff>99433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042620"/>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149251</xdr:rowOff>
    </xdr:from>
    <xdr:to>
      <xdr:col>102</xdr:col>
      <xdr:colOff>165100</xdr:colOff>
      <xdr:row>59</xdr:row>
      <xdr:rowOff>79401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70528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18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150654</xdr:rowOff>
    </xdr:from>
    <xdr:to>
      <xdr:col>98</xdr:col>
      <xdr:colOff>38100</xdr:colOff>
      <xdr:row>59</xdr:row>
      <xdr:rowOff>80804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71931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18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157643</xdr:rowOff>
    </xdr:from>
    <xdr:to>
      <xdr:col>116</xdr:col>
      <xdr:colOff>114300</xdr:colOff>
      <xdr:row>58</xdr:row>
      <xdr:rowOff>87793</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93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9070</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78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159113</xdr:rowOff>
    </xdr:from>
    <xdr:to>
      <xdr:col>112</xdr:col>
      <xdr:colOff>38100</xdr:colOff>
      <xdr:row>58</xdr:row>
      <xdr:rowOff>89263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9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105790</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70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47164</xdr:rowOff>
    </xdr:from>
    <xdr:to>
      <xdr:col>107</xdr:col>
      <xdr:colOff>101600</xdr:colOff>
      <xdr:row>58</xdr:row>
      <xdr:rowOff>148764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99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165291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766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47720</xdr:rowOff>
    </xdr:from>
    <xdr:to>
      <xdr:col>102</xdr:col>
      <xdr:colOff>165100</xdr:colOff>
      <xdr:row>58</xdr:row>
      <xdr:rowOff>149320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9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165847</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76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48633</xdr:rowOff>
    </xdr:from>
    <xdr:to>
      <xdr:col>98</xdr:col>
      <xdr:colOff>38100</xdr:colOff>
      <xdr:row>58</xdr:row>
      <xdr:rowOff>150233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99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166760</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767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02911"/>
          <a:ext cx="1269" cy="141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1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62945</xdr:rowOff>
    </xdr:from>
    <xdr:to>
      <xdr:col>116</xdr:col>
      <xdr:colOff>63500</xdr:colOff>
      <xdr:row>77</xdr:row>
      <xdr:rowOff>63587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3264595"/>
          <a:ext cx="838200" cy="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99258</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786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62945</xdr:rowOff>
    </xdr:from>
    <xdr:to>
      <xdr:col>111</xdr:col>
      <xdr:colOff>177800</xdr:colOff>
      <xdr:row>77</xdr:row>
      <xdr:rowOff>88069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264595"/>
          <a:ext cx="889000" cy="2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73910</xdr:rowOff>
    </xdr:from>
    <xdr:to>
      <xdr:col>112</xdr:col>
      <xdr:colOff>38100</xdr:colOff>
      <xdr:row>76</xdr:row>
      <xdr:rowOff>4060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20587</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88069</xdr:rowOff>
    </xdr:from>
    <xdr:to>
      <xdr:col>107</xdr:col>
      <xdr:colOff>50800</xdr:colOff>
      <xdr:row>77</xdr:row>
      <xdr:rowOff>97377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289719"/>
          <a:ext cx="88900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103639</xdr:rowOff>
    </xdr:from>
    <xdr:to>
      <xdr:col>107</xdr:col>
      <xdr:colOff>101600</xdr:colOff>
      <xdr:row>76</xdr:row>
      <xdr:rowOff>33790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50316</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82387</xdr:rowOff>
    </xdr:from>
    <xdr:to>
      <xdr:col>102</xdr:col>
      <xdr:colOff>114300</xdr:colOff>
      <xdr:row>77</xdr:row>
      <xdr:rowOff>97377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284037"/>
          <a:ext cx="889000" cy="1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97162</xdr:rowOff>
    </xdr:from>
    <xdr:to>
      <xdr:col>102</xdr:col>
      <xdr:colOff>165100</xdr:colOff>
      <xdr:row>76</xdr:row>
      <xdr:rowOff>27313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43839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90500</xdr:rowOff>
    </xdr:from>
    <xdr:to>
      <xdr:col>98</xdr:col>
      <xdr:colOff>38100</xdr:colOff>
      <xdr:row>76</xdr:row>
      <xdr:rowOff>20650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37177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12787</xdr:rowOff>
    </xdr:from>
    <xdr:to>
      <xdr:col>116</xdr:col>
      <xdr:colOff>114300</xdr:colOff>
      <xdr:row>77</xdr:row>
      <xdr:rowOff>114387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21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162664</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19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12145</xdr:rowOff>
    </xdr:from>
    <xdr:to>
      <xdr:col>112</xdr:col>
      <xdr:colOff>38100</xdr:colOff>
      <xdr:row>77</xdr:row>
      <xdr:rowOff>113745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2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104872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3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37269</xdr:rowOff>
    </xdr:from>
    <xdr:to>
      <xdr:col>107</xdr:col>
      <xdr:colOff>101600</xdr:colOff>
      <xdr:row>77</xdr:row>
      <xdr:rowOff>138869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23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129996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33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46577</xdr:rowOff>
    </xdr:from>
    <xdr:to>
      <xdr:col>102</xdr:col>
      <xdr:colOff>165100</xdr:colOff>
      <xdr:row>77</xdr:row>
      <xdr:rowOff>148177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24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139304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34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31587</xdr:rowOff>
    </xdr:from>
    <xdr:to>
      <xdr:col>98</xdr:col>
      <xdr:colOff>38100</xdr:colOff>
      <xdr:row>77</xdr:row>
      <xdr:rowOff>133187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23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124314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32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117,489</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いる。これは、自立支援給付費や就学援助費、新型コロナ対策の一環である子育て世帯臨時特別給付金の増が主な要因である。社会保障経費は今後も増加が見込まれるため、健康寿命を延伸するための生活習慣病予防等に資する施策・事業を効果的に実施するとともに、自治総合計画に基づき、事業の優先度・効果等を検証し、サービスの質を保ったうえで事業費の適正化に努める。</a:t>
          </a:r>
        </a:p>
        <a:p>
          <a:r>
            <a:rPr kumimoji="1" lang="ja-JP" altLang="en-US" sz="1300">
              <a:latin typeface="ＭＳ Ｐゴシック" panose="020B0600070205080204" pitchFamily="50" charset="-128"/>
              <a:ea typeface="ＭＳ Ｐゴシック" panose="020B0600070205080204" pitchFamily="50" charset="-128"/>
            </a:rPr>
            <a:t>　投資及び出資金は住民一人当たり</a:t>
          </a:r>
          <a:r>
            <a:rPr kumimoji="1" lang="en-US" altLang="ja-JP" sz="1300">
              <a:latin typeface="ＭＳ Ｐゴシック" panose="020B0600070205080204" pitchFamily="50" charset="-128"/>
              <a:ea typeface="ＭＳ Ｐゴシック" panose="020B0600070205080204" pitchFamily="50" charset="-128"/>
            </a:rPr>
            <a:t>3,120</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円となっており、類似団体と比較して一人当たりのコストが高い状況となっている。これは、町水道会計が実施する耐震配水管路更新事業への出資によるもので、令和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年度までの工事の進捗に伴い出資は継続する見込みである。</a:t>
          </a:r>
        </a:p>
        <a:p>
          <a:r>
            <a:rPr kumimoji="1" lang="ja-JP" altLang="en-US" sz="1300">
              <a:latin typeface="ＭＳ Ｐゴシック" panose="020B0600070205080204" pitchFamily="50" charset="-128"/>
              <a:ea typeface="ＭＳ Ｐゴシック" panose="020B0600070205080204" pitchFamily="50" charset="-128"/>
            </a:rPr>
            <a:t>　貸付金は住民一人当たり</a:t>
          </a:r>
          <a:r>
            <a:rPr kumimoji="1" lang="en-US" altLang="ja-JP" sz="1300">
              <a:latin typeface="ＭＳ Ｐゴシック" panose="020B0600070205080204" pitchFamily="50" charset="-128"/>
              <a:ea typeface="ＭＳ Ｐゴシック" panose="020B0600070205080204" pitchFamily="50" charset="-128"/>
            </a:rPr>
            <a:t>7,145</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円となっており、類似団体と比較して一人当たりのコストが高い状況となっている。これは、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億円を金融機関に預託し、中小企業向け融資制度を実施していることによるものである。</a:t>
          </a:r>
        </a:p>
        <a:p>
          <a:r>
            <a:rPr kumimoji="1" lang="ja-JP" altLang="en-US" sz="1300">
              <a:latin typeface="ＭＳ Ｐゴシック" panose="020B0600070205080204" pitchFamily="50" charset="-128"/>
              <a:ea typeface="ＭＳ Ｐゴシック" panose="020B0600070205080204" pitchFamily="50" charset="-128"/>
            </a:rPr>
            <a:t>　積立金は住民一人当たり</a:t>
          </a:r>
          <a:r>
            <a:rPr kumimoji="1" lang="en-US" altLang="ja-JP" sz="1300">
              <a:latin typeface="ＭＳ Ｐゴシック" panose="020B0600070205080204" pitchFamily="50" charset="-128"/>
              <a:ea typeface="ＭＳ Ｐゴシック" panose="020B0600070205080204" pitchFamily="50" charset="-128"/>
            </a:rPr>
            <a:t>43,390</a:t>
          </a:r>
          <a:r>
            <a:rPr kumimoji="1" lang="ja-JP" altLang="en-US" sz="1300">
              <a:latin typeface="ＭＳ Ｐゴシック" panose="020B0600070205080204" pitchFamily="50" charset="-128"/>
              <a:ea typeface="ＭＳ Ｐゴシック" panose="020B0600070205080204" pitchFamily="50" charset="-128"/>
            </a:rPr>
            <a:t>円となっており、前年度比で</a:t>
          </a:r>
          <a:r>
            <a:rPr kumimoji="1" lang="en-US" altLang="ja-JP" sz="1300">
              <a:latin typeface="ＭＳ Ｐゴシック" panose="020B0600070205080204" pitchFamily="50" charset="-128"/>
              <a:ea typeface="ＭＳ Ｐゴシック" panose="020B0600070205080204" pitchFamily="50" charset="-128"/>
            </a:rPr>
            <a:t>26,736</a:t>
          </a:r>
          <a:r>
            <a:rPr kumimoji="1" lang="ja-JP" altLang="en-US" sz="1300">
              <a:latin typeface="ＭＳ Ｐゴシック" panose="020B0600070205080204" pitchFamily="50" charset="-128"/>
              <a:ea typeface="ＭＳ Ｐゴシック" panose="020B0600070205080204" pitchFamily="50" charset="-128"/>
            </a:rPr>
            <a:t>円増加している。これは、ふるさと納税基金の創設や普通交付税（追加交付分）を財政調整基金に積み立てたこと等によるものである。</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19,510</a:t>
          </a:r>
          <a:r>
            <a:rPr kumimoji="1" lang="ja-JP" altLang="en-US" sz="1300">
              <a:latin typeface="ＭＳ Ｐゴシック" panose="020B0600070205080204" pitchFamily="50" charset="-128"/>
              <a:ea typeface="ＭＳ Ｐゴシック" panose="020B0600070205080204" pitchFamily="50" charset="-128"/>
            </a:rPr>
            <a:t>円となっており、類似団体内平均を下回っている。今後は公共施設の老朽化に伴う建設事業費の増加が見込まれているため、公共施設等総合管理計画等に基づき、計画的な予防保全と施設の長寿命化に取り組み、財政の健全運営に努め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13,995
13,859
18.44
7,521,875
6,913,338
514,109
3,653,267
4,785,422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15342</xdr:rowOff>
    </xdr:from>
    <xdr:to>
      <xdr:col>24</xdr:col>
      <xdr:colOff>62865</xdr:colOff>
      <xdr:row>38</xdr:row>
      <xdr:rowOff>69062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58842"/>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72889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69062</xdr:rowOff>
    </xdr:from>
    <xdr:to>
      <xdr:col>24</xdr:col>
      <xdr:colOff>152400</xdr:colOff>
      <xdr:row>38</xdr:row>
      <xdr:rowOff>69062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8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133469</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15342</xdr:rowOff>
    </xdr:from>
    <xdr:to>
      <xdr:col>24</xdr:col>
      <xdr:colOff>152400</xdr:colOff>
      <xdr:row>30</xdr:row>
      <xdr:rowOff>15342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70434</xdr:rowOff>
    </xdr:from>
    <xdr:to>
      <xdr:col>24</xdr:col>
      <xdr:colOff>63500</xdr:colOff>
      <xdr:row>37</xdr:row>
      <xdr:rowOff>82321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414084"/>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31538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xdr:rowOff>
    </xdr:from>
    <xdr:to>
      <xdr:col>24</xdr:col>
      <xdr:colOff>114300</xdr:colOff>
      <xdr:row>35</xdr:row>
      <xdr:rowOff>110261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70434</xdr:rowOff>
    </xdr:from>
    <xdr:to>
      <xdr:col>19</xdr:col>
      <xdr:colOff>177800</xdr:colOff>
      <xdr:row>37</xdr:row>
      <xdr:rowOff>82321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414084"/>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8204</xdr:rowOff>
    </xdr:from>
    <xdr:to>
      <xdr:col>20</xdr:col>
      <xdr:colOff>38100</xdr:colOff>
      <xdr:row>35</xdr:row>
      <xdr:rowOff>109804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126331</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8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70434</xdr:rowOff>
    </xdr:from>
    <xdr:to>
      <xdr:col>15</xdr:col>
      <xdr:colOff>50800</xdr:colOff>
      <xdr:row>37</xdr:row>
      <xdr:rowOff>71806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41408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56667</xdr:rowOff>
    </xdr:from>
    <xdr:to>
      <xdr:col>15</xdr:col>
      <xdr:colOff>101600</xdr:colOff>
      <xdr:row>34</xdr:row>
      <xdr:rowOff>158267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3344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6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71806</xdr:rowOff>
    </xdr:from>
    <xdr:to>
      <xdr:col>10</xdr:col>
      <xdr:colOff>114300</xdr:colOff>
      <xdr:row>37</xdr:row>
      <xdr:rowOff>78206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415456"/>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98730</xdr:rowOff>
    </xdr:from>
    <xdr:to>
      <xdr:col>10</xdr:col>
      <xdr:colOff>165100</xdr:colOff>
      <xdr:row>35</xdr:row>
      <xdr:rowOff>28880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45407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143764</xdr:rowOff>
    </xdr:from>
    <xdr:to>
      <xdr:col>6</xdr:col>
      <xdr:colOff>38100</xdr:colOff>
      <xdr:row>35</xdr:row>
      <xdr:rowOff>73914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90441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19634</xdr:rowOff>
    </xdr:from>
    <xdr:to>
      <xdr:col>24</xdr:col>
      <xdr:colOff>114300</xdr:colOff>
      <xdr:row>37</xdr:row>
      <xdr:rowOff>121234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6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169511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34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31521</xdr:rowOff>
    </xdr:from>
    <xdr:to>
      <xdr:col>20</xdr:col>
      <xdr:colOff>38100</xdr:colOff>
      <xdr:row>37</xdr:row>
      <xdr:rowOff>133121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37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124248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46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19634</xdr:rowOff>
    </xdr:from>
    <xdr:to>
      <xdr:col>15</xdr:col>
      <xdr:colOff>101600</xdr:colOff>
      <xdr:row>37</xdr:row>
      <xdr:rowOff>121234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36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112361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45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21006</xdr:rowOff>
    </xdr:from>
    <xdr:to>
      <xdr:col>10</xdr:col>
      <xdr:colOff>165100</xdr:colOff>
      <xdr:row>37</xdr:row>
      <xdr:rowOff>122606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36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113733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45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27406</xdr:rowOff>
    </xdr:from>
    <xdr:to>
      <xdr:col>6</xdr:col>
      <xdr:colOff>38100</xdr:colOff>
      <xdr:row>37</xdr:row>
      <xdr:rowOff>129006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3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120133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46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47118"/>
          <a:ext cx="1270" cy="128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31759</xdr:rowOff>
    </xdr:from>
    <xdr:to>
      <xdr:col>24</xdr:col>
      <xdr:colOff>63500</xdr:colOff>
      <xdr:row>56</xdr:row>
      <xdr:rowOff>96597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461509"/>
          <a:ext cx="838200" cy="23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163768</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22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7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31759</xdr:rowOff>
    </xdr:from>
    <xdr:to>
      <xdr:col>19</xdr:col>
      <xdr:colOff>177800</xdr:colOff>
      <xdr:row>57</xdr:row>
      <xdr:rowOff>98049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461509"/>
          <a:ext cx="889000" cy="40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147433</xdr:rowOff>
    </xdr:from>
    <xdr:to>
      <xdr:col>20</xdr:col>
      <xdr:colOff>38100</xdr:colOff>
      <xdr:row>54</xdr:row>
      <xdr:rowOff>77583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23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94110</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00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69307</xdr:rowOff>
    </xdr:from>
    <xdr:to>
      <xdr:col>15</xdr:col>
      <xdr:colOff>50800</xdr:colOff>
      <xdr:row>57</xdr:row>
      <xdr:rowOff>98049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670507"/>
          <a:ext cx="889000" cy="20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37998</xdr:rowOff>
    </xdr:from>
    <xdr:to>
      <xdr:col>15</xdr:col>
      <xdr:colOff>101600</xdr:colOff>
      <xdr:row>56</xdr:row>
      <xdr:rowOff>139598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3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156125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414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69307</xdr:rowOff>
    </xdr:from>
    <xdr:to>
      <xdr:col>10</xdr:col>
      <xdr:colOff>114300</xdr:colOff>
      <xdr:row>57</xdr:row>
      <xdr:rowOff>159184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670507"/>
          <a:ext cx="889000" cy="26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75931</xdr:rowOff>
    </xdr:from>
    <xdr:to>
      <xdr:col>10</xdr:col>
      <xdr:colOff>165100</xdr:colOff>
      <xdr:row>57</xdr:row>
      <xdr:rowOff>6081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7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168658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769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100681</xdr:rowOff>
    </xdr:from>
    <xdr:to>
      <xdr:col>6</xdr:col>
      <xdr:colOff>38100</xdr:colOff>
      <xdr:row>57</xdr:row>
      <xdr:rowOff>30831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0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47358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477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45797</xdr:rowOff>
    </xdr:from>
    <xdr:to>
      <xdr:col>24</xdr:col>
      <xdr:colOff>114300</xdr:colOff>
      <xdr:row>56</xdr:row>
      <xdr:rowOff>147397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4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24224</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25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152409</xdr:rowOff>
    </xdr:from>
    <xdr:to>
      <xdr:col>20</xdr:col>
      <xdr:colOff>38100</xdr:colOff>
      <xdr:row>55</xdr:row>
      <xdr:rowOff>82559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41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73686</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503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47249</xdr:rowOff>
    </xdr:from>
    <xdr:to>
      <xdr:col>15</xdr:col>
      <xdr:colOff>101600</xdr:colOff>
      <xdr:row>57</xdr:row>
      <xdr:rowOff>148849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1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139976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1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18507</xdr:rowOff>
    </xdr:from>
    <xdr:to>
      <xdr:col>10</xdr:col>
      <xdr:colOff>165100</xdr:colOff>
      <xdr:row>56</xdr:row>
      <xdr:rowOff>120107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1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136634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394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108384</xdr:rowOff>
    </xdr:from>
    <xdr:to>
      <xdr:col>6</xdr:col>
      <xdr:colOff>38100</xdr:colOff>
      <xdr:row>58</xdr:row>
      <xdr:rowOff>38534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8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29661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7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129785</xdr:rowOff>
    </xdr:from>
    <xdr:to>
      <xdr:col>24</xdr:col>
      <xdr:colOff>62865</xdr:colOff>
      <xdr:row>78</xdr:row>
      <xdr:rowOff>52029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1285"/>
          <a:ext cx="1270" cy="1293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55856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2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52029</xdr:rowOff>
    </xdr:from>
    <xdr:to>
      <xdr:col>24</xdr:col>
      <xdr:colOff>152400</xdr:colOff>
      <xdr:row>78</xdr:row>
      <xdr:rowOff>52029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2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76462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129785</xdr:rowOff>
    </xdr:from>
    <xdr:to>
      <xdr:col>24</xdr:col>
      <xdr:colOff>152400</xdr:colOff>
      <xdr:row>70</xdr:row>
      <xdr:rowOff>129785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56626</xdr:rowOff>
    </xdr:from>
    <xdr:to>
      <xdr:col>24</xdr:col>
      <xdr:colOff>63500</xdr:colOff>
      <xdr:row>76</xdr:row>
      <xdr:rowOff>161058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86826"/>
          <a:ext cx="838200" cy="10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160939</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482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138062</xdr:rowOff>
    </xdr:from>
    <xdr:to>
      <xdr:col>24</xdr:col>
      <xdr:colOff>114300</xdr:colOff>
      <xdr:row>76</xdr:row>
      <xdr:rowOff>68213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96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161058</xdr:rowOff>
    </xdr:from>
    <xdr:to>
      <xdr:col>19</xdr:col>
      <xdr:colOff>177800</xdr:colOff>
      <xdr:row>77</xdr:row>
      <xdr:rowOff>54804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91258"/>
          <a:ext cx="889000" cy="6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134052</xdr:rowOff>
    </xdr:from>
    <xdr:to>
      <xdr:col>20</xdr:col>
      <xdr:colOff>38100</xdr:colOff>
      <xdr:row>77</xdr:row>
      <xdr:rowOff>64202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55329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25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54804</xdr:rowOff>
    </xdr:from>
    <xdr:to>
      <xdr:col>15</xdr:col>
      <xdr:colOff>50800</xdr:colOff>
      <xdr:row>77</xdr:row>
      <xdr:rowOff>92132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56454"/>
          <a:ext cx="889000" cy="3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20027</xdr:rowOff>
    </xdr:from>
    <xdr:to>
      <xdr:col>15</xdr:col>
      <xdr:colOff>101600</xdr:colOff>
      <xdr:row>77</xdr:row>
      <xdr:rowOff>121627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2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112754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14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79820</xdr:rowOff>
    </xdr:from>
    <xdr:to>
      <xdr:col>10</xdr:col>
      <xdr:colOff>114300</xdr:colOff>
      <xdr:row>77</xdr:row>
      <xdr:rowOff>92132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281470"/>
          <a:ext cx="889000" cy="1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55877</xdr:rowOff>
    </xdr:from>
    <xdr:to>
      <xdr:col>10</xdr:col>
      <xdr:colOff>165100</xdr:colOff>
      <xdr:row>77</xdr:row>
      <xdr:rowOff>157477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5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148604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5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58555</xdr:rowOff>
    </xdr:from>
    <xdr:to>
      <xdr:col>6</xdr:col>
      <xdr:colOff>38100</xdr:colOff>
      <xdr:row>77</xdr:row>
      <xdr:rowOff>160155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6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151282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52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5826</xdr:rowOff>
    </xdr:from>
    <xdr:to>
      <xdr:col>24</xdr:col>
      <xdr:colOff>114300</xdr:colOff>
      <xdr:row>76</xdr:row>
      <xdr:rowOff>107426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3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155703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14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110258</xdr:rowOff>
    </xdr:from>
    <xdr:to>
      <xdr:col>20</xdr:col>
      <xdr:colOff>38100</xdr:colOff>
      <xdr:row>77</xdr:row>
      <xdr:rowOff>40408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4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56935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915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4004</xdr:rowOff>
    </xdr:from>
    <xdr:to>
      <xdr:col>15</xdr:col>
      <xdr:colOff>101600</xdr:colOff>
      <xdr:row>77</xdr:row>
      <xdr:rowOff>105604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0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122131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98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41332</xdr:rowOff>
    </xdr:from>
    <xdr:to>
      <xdr:col>10</xdr:col>
      <xdr:colOff>165100</xdr:colOff>
      <xdr:row>77</xdr:row>
      <xdr:rowOff>142932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4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159459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018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29020</xdr:rowOff>
    </xdr:from>
    <xdr:to>
      <xdr:col>6</xdr:col>
      <xdr:colOff>38100</xdr:colOff>
      <xdr:row>77</xdr:row>
      <xdr:rowOff>130620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3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147147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005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92455</xdr:rowOff>
    </xdr:from>
    <xdr:to>
      <xdr:col>24</xdr:col>
      <xdr:colOff>62865</xdr:colOff>
      <xdr:row>97</xdr:row>
      <xdr:rowOff>35418</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22955"/>
          <a:ext cx="1270" cy="114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39245</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6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35418</xdr:rowOff>
    </xdr:from>
    <xdr:to>
      <xdr:col>24</xdr:col>
      <xdr:colOff>152400</xdr:colOff>
      <xdr:row>97</xdr:row>
      <xdr:rowOff>35418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666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39132</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29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92455</xdr:rowOff>
    </xdr:from>
    <xdr:to>
      <xdr:col>24</xdr:col>
      <xdr:colOff>152400</xdr:colOff>
      <xdr:row>90</xdr:row>
      <xdr:rowOff>92455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2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87562</xdr:rowOff>
    </xdr:from>
    <xdr:to>
      <xdr:col>24</xdr:col>
      <xdr:colOff>63500</xdr:colOff>
      <xdr:row>96</xdr:row>
      <xdr:rowOff>170738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546762"/>
          <a:ext cx="838200" cy="8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123378</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23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100501</xdr:rowOff>
    </xdr:from>
    <xdr:to>
      <xdr:col>24</xdr:col>
      <xdr:colOff>114300</xdr:colOff>
      <xdr:row>96</xdr:row>
      <xdr:rowOff>30651</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38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170738</xdr:rowOff>
    </xdr:from>
    <xdr:to>
      <xdr:col>19</xdr:col>
      <xdr:colOff>177800</xdr:colOff>
      <xdr:row>97</xdr:row>
      <xdr:rowOff>5592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629938"/>
          <a:ext cx="889000" cy="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140529</xdr:rowOff>
    </xdr:from>
    <xdr:to>
      <xdr:col>20</xdr:col>
      <xdr:colOff>38100</xdr:colOff>
      <xdr:row>96</xdr:row>
      <xdr:rowOff>70679</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87206</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20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156770</xdr:rowOff>
    </xdr:from>
    <xdr:to>
      <xdr:col>15</xdr:col>
      <xdr:colOff>50800</xdr:colOff>
      <xdr:row>97</xdr:row>
      <xdr:rowOff>5592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615970"/>
          <a:ext cx="889000" cy="2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5330</xdr:rowOff>
    </xdr:from>
    <xdr:to>
      <xdr:col>15</xdr:col>
      <xdr:colOff>101600</xdr:colOff>
      <xdr:row>96</xdr:row>
      <xdr:rowOff>106930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46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123457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23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145004</xdr:rowOff>
    </xdr:from>
    <xdr:to>
      <xdr:col>10</xdr:col>
      <xdr:colOff>114300</xdr:colOff>
      <xdr:row>96</xdr:row>
      <xdr:rowOff>156770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604204"/>
          <a:ext cx="889000" cy="1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10799</xdr:rowOff>
    </xdr:from>
    <xdr:to>
      <xdr:col>10</xdr:col>
      <xdr:colOff>165100</xdr:colOff>
      <xdr:row>96</xdr:row>
      <xdr:rowOff>112399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128926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2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19296</xdr:rowOff>
    </xdr:from>
    <xdr:to>
      <xdr:col>6</xdr:col>
      <xdr:colOff>38100</xdr:colOff>
      <xdr:row>96</xdr:row>
      <xdr:rowOff>120896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47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137423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25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36762</xdr:rowOff>
    </xdr:from>
    <xdr:to>
      <xdr:col>24</xdr:col>
      <xdr:colOff>114300</xdr:colOff>
      <xdr:row>96</xdr:row>
      <xdr:rowOff>138362</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49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123139</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41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119938</xdr:rowOff>
    </xdr:from>
    <xdr:to>
      <xdr:col>20</xdr:col>
      <xdr:colOff>38100</xdr:colOff>
      <xdr:row>97</xdr:row>
      <xdr:rowOff>50088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57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41215</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67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126242</xdr:rowOff>
    </xdr:from>
    <xdr:to>
      <xdr:col>15</xdr:col>
      <xdr:colOff>101600</xdr:colOff>
      <xdr:row>97</xdr:row>
      <xdr:rowOff>56392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58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47519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67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105970</xdr:rowOff>
    </xdr:from>
    <xdr:to>
      <xdr:col>10</xdr:col>
      <xdr:colOff>165100</xdr:colOff>
      <xdr:row>97</xdr:row>
      <xdr:rowOff>36120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56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27247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65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94204</xdr:rowOff>
    </xdr:from>
    <xdr:to>
      <xdr:col>6</xdr:col>
      <xdr:colOff>38100</xdr:colOff>
      <xdr:row>97</xdr:row>
      <xdr:rowOff>24354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55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15481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64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53482"/>
          <a:ext cx="127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94251</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37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98806</xdr:rowOff>
    </xdr:from>
    <xdr:to>
      <xdr:col>50</xdr:col>
      <xdr:colOff>165100</xdr:colOff>
      <xdr:row>39</xdr:row>
      <xdr:rowOff>28956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45483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389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90805</xdr:rowOff>
    </xdr:from>
    <xdr:to>
      <xdr:col>46</xdr:col>
      <xdr:colOff>38100</xdr:colOff>
      <xdr:row>39</xdr:row>
      <xdr:rowOff>20955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37482</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381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80264</xdr:rowOff>
    </xdr:from>
    <xdr:to>
      <xdr:col>41</xdr:col>
      <xdr:colOff>101600</xdr:colOff>
      <xdr:row>39</xdr:row>
      <xdr:rowOff>10414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26941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370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85090</xdr:rowOff>
    </xdr:from>
    <xdr:to>
      <xdr:col>36</xdr:col>
      <xdr:colOff>165100</xdr:colOff>
      <xdr:row>39</xdr:row>
      <xdr:rowOff>15240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31767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375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108534</xdr:rowOff>
    </xdr:from>
    <xdr:to>
      <xdr:col>54</xdr:col>
      <xdr:colOff>189865</xdr:colOff>
      <xdr:row>59</xdr:row>
      <xdr:rowOff>33089</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52484"/>
          <a:ext cx="1270" cy="129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36916</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33089</xdr:rowOff>
    </xdr:from>
    <xdr:to>
      <xdr:col>55</xdr:col>
      <xdr:colOff>88900</xdr:colOff>
      <xdr:row>59</xdr:row>
      <xdr:rowOff>33089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4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55211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108534</xdr:rowOff>
    </xdr:from>
    <xdr:to>
      <xdr:col>55</xdr:col>
      <xdr:colOff>88900</xdr:colOff>
      <xdr:row>51</xdr:row>
      <xdr:rowOff>108534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5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137406</xdr:rowOff>
    </xdr:from>
    <xdr:to>
      <xdr:col>55</xdr:col>
      <xdr:colOff>0</xdr:colOff>
      <xdr:row>58</xdr:row>
      <xdr:rowOff>32928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910056"/>
          <a:ext cx="838200" cy="6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129021</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73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106144</xdr:rowOff>
    </xdr:from>
    <xdr:to>
      <xdr:col>55</xdr:col>
      <xdr:colOff>50800</xdr:colOff>
      <xdr:row>58</xdr:row>
      <xdr:rowOff>36294</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137406</xdr:rowOff>
    </xdr:from>
    <xdr:to>
      <xdr:col>50</xdr:col>
      <xdr:colOff>114300</xdr:colOff>
      <xdr:row>58</xdr:row>
      <xdr:rowOff>10556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910056"/>
          <a:ext cx="889000" cy="4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84076</xdr:rowOff>
    </xdr:from>
    <xdr:to>
      <xdr:col>50</xdr:col>
      <xdr:colOff>165100</xdr:colOff>
      <xdr:row>58</xdr:row>
      <xdr:rowOff>14226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30753</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136127</xdr:rowOff>
    </xdr:from>
    <xdr:to>
      <xdr:col>45</xdr:col>
      <xdr:colOff>177800</xdr:colOff>
      <xdr:row>58</xdr:row>
      <xdr:rowOff>10556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908777"/>
          <a:ext cx="889000" cy="4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116416</xdr:rowOff>
    </xdr:from>
    <xdr:to>
      <xdr:col>46</xdr:col>
      <xdr:colOff>38100</xdr:colOff>
      <xdr:row>58</xdr:row>
      <xdr:rowOff>46566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63093</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129520</xdr:rowOff>
    </xdr:from>
    <xdr:to>
      <xdr:col>41</xdr:col>
      <xdr:colOff>50800</xdr:colOff>
      <xdr:row>57</xdr:row>
      <xdr:rowOff>136127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902170"/>
          <a:ext cx="889000" cy="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118611</xdr:rowOff>
    </xdr:from>
    <xdr:to>
      <xdr:col>41</xdr:col>
      <xdr:colOff>101600</xdr:colOff>
      <xdr:row>58</xdr:row>
      <xdr:rowOff>48761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39888</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98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103538</xdr:rowOff>
    </xdr:from>
    <xdr:to>
      <xdr:col>36</xdr:col>
      <xdr:colOff>165100</xdr:colOff>
      <xdr:row>58</xdr:row>
      <xdr:rowOff>33688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8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24815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9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153578</xdr:rowOff>
    </xdr:from>
    <xdr:to>
      <xdr:col>55</xdr:col>
      <xdr:colOff>50800</xdr:colOff>
      <xdr:row>58</xdr:row>
      <xdr:rowOff>83728</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92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132005</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90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86606</xdr:rowOff>
    </xdr:from>
    <xdr:to>
      <xdr:col>50</xdr:col>
      <xdr:colOff>165100</xdr:colOff>
      <xdr:row>58</xdr:row>
      <xdr:rowOff>16756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85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7883</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95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131206</xdr:rowOff>
    </xdr:from>
    <xdr:to>
      <xdr:col>46</xdr:col>
      <xdr:colOff>38100</xdr:colOff>
      <xdr:row>58</xdr:row>
      <xdr:rowOff>61356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90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52483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99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85327</xdr:rowOff>
    </xdr:from>
    <xdr:to>
      <xdr:col>41</xdr:col>
      <xdr:colOff>101600</xdr:colOff>
      <xdr:row>58</xdr:row>
      <xdr:rowOff>15477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85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32004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63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78720</xdr:rowOff>
    </xdr:from>
    <xdr:to>
      <xdr:col>36</xdr:col>
      <xdr:colOff>165100</xdr:colOff>
      <xdr:row>58</xdr:row>
      <xdr:rowOff>8870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8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25397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62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23467"/>
          <a:ext cx="1270" cy="150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6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6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2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114815</xdr:rowOff>
    </xdr:from>
    <xdr:to>
      <xdr:col>55</xdr:col>
      <xdr:colOff>0</xdr:colOff>
      <xdr:row>78</xdr:row>
      <xdr:rowOff>117580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487915"/>
          <a:ext cx="838200" cy="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126821</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5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114815</xdr:rowOff>
    </xdr:from>
    <xdr:to>
      <xdr:col>50</xdr:col>
      <xdr:colOff>114300</xdr:colOff>
      <xdr:row>78</xdr:row>
      <xdr:rowOff>148158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487915"/>
          <a:ext cx="889000" cy="3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77133</xdr:rowOff>
    </xdr:from>
    <xdr:to>
      <xdr:col>50</xdr:col>
      <xdr:colOff>165100</xdr:colOff>
      <xdr:row>78</xdr:row>
      <xdr:rowOff>7283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23810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0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148158</xdr:rowOff>
    </xdr:from>
    <xdr:to>
      <xdr:col>45</xdr:col>
      <xdr:colOff>177800</xdr:colOff>
      <xdr:row>79</xdr:row>
      <xdr:rowOff>9268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521258"/>
          <a:ext cx="889000" cy="3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15182</xdr:rowOff>
    </xdr:from>
    <xdr:to>
      <xdr:col>46</xdr:col>
      <xdr:colOff>38100</xdr:colOff>
      <xdr:row>78</xdr:row>
      <xdr:rowOff>116782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133309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6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9268</xdr:rowOff>
    </xdr:from>
    <xdr:to>
      <xdr:col>41</xdr:col>
      <xdr:colOff>50800</xdr:colOff>
      <xdr:row>79</xdr:row>
      <xdr:rowOff>17204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553818"/>
          <a:ext cx="8890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52074</xdr:rowOff>
    </xdr:from>
    <xdr:to>
      <xdr:col>41</xdr:col>
      <xdr:colOff>101600</xdr:colOff>
      <xdr:row>78</xdr:row>
      <xdr:rowOff>153674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170201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0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44017</xdr:rowOff>
    </xdr:from>
    <xdr:to>
      <xdr:col>36</xdr:col>
      <xdr:colOff>165100</xdr:colOff>
      <xdr:row>78</xdr:row>
      <xdr:rowOff>145617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1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162144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9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66780</xdr:rowOff>
    </xdr:from>
    <xdr:to>
      <xdr:col>55</xdr:col>
      <xdr:colOff>50800</xdr:colOff>
      <xdr:row>78</xdr:row>
      <xdr:rowOff>168380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3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45207</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41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64015</xdr:rowOff>
    </xdr:from>
    <xdr:to>
      <xdr:col>50</xdr:col>
      <xdr:colOff>165100</xdr:colOff>
      <xdr:row>78</xdr:row>
      <xdr:rowOff>165615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156742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52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97358</xdr:rowOff>
    </xdr:from>
    <xdr:to>
      <xdr:col>46</xdr:col>
      <xdr:colOff>38100</xdr:colOff>
      <xdr:row>79</xdr:row>
      <xdr:rowOff>27508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7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18635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56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129918</xdr:rowOff>
    </xdr:from>
    <xdr:to>
      <xdr:col>41</xdr:col>
      <xdr:colOff>101600</xdr:colOff>
      <xdr:row>79</xdr:row>
      <xdr:rowOff>60068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50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51195</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59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137854</xdr:rowOff>
    </xdr:from>
    <xdr:to>
      <xdr:col>36</xdr:col>
      <xdr:colOff>165100</xdr:colOff>
      <xdr:row>79</xdr:row>
      <xdr:rowOff>68004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51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59131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603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148433</xdr:rowOff>
    </xdr:from>
    <xdr:to>
      <xdr:col>54</xdr:col>
      <xdr:colOff>189865</xdr:colOff>
      <xdr:row>98</xdr:row>
      <xdr:rowOff>94300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07483"/>
          <a:ext cx="1270" cy="148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98127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94300</xdr:rowOff>
    </xdr:from>
    <xdr:to>
      <xdr:col>55</xdr:col>
      <xdr:colOff>88900</xdr:colOff>
      <xdr:row>98</xdr:row>
      <xdr:rowOff>94300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95110</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1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148433</xdr:rowOff>
    </xdr:from>
    <xdr:to>
      <xdr:col>55</xdr:col>
      <xdr:colOff>88900</xdr:colOff>
      <xdr:row>89</xdr:row>
      <xdr:rowOff>148433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0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94300</xdr:rowOff>
    </xdr:from>
    <xdr:to>
      <xdr:col>55</xdr:col>
      <xdr:colOff>0</xdr:colOff>
      <xdr:row>98</xdr:row>
      <xdr:rowOff>96038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896400"/>
          <a:ext cx="8382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68167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55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45290</xdr:rowOff>
    </xdr:from>
    <xdr:to>
      <xdr:col>55</xdr:col>
      <xdr:colOff>50800</xdr:colOff>
      <xdr:row>96</xdr:row>
      <xdr:rowOff>146890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96038</xdr:rowOff>
    </xdr:from>
    <xdr:to>
      <xdr:col>50</xdr:col>
      <xdr:colOff>114300</xdr:colOff>
      <xdr:row>98</xdr:row>
      <xdr:rowOff>115323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898138"/>
          <a:ext cx="889000" cy="1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26919</xdr:rowOff>
    </xdr:from>
    <xdr:to>
      <xdr:col>50</xdr:col>
      <xdr:colOff>165100</xdr:colOff>
      <xdr:row>96</xdr:row>
      <xdr:rowOff>128519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8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145046</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6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115323</xdr:rowOff>
    </xdr:from>
    <xdr:to>
      <xdr:col>45</xdr:col>
      <xdr:colOff>177800</xdr:colOff>
      <xdr:row>98</xdr:row>
      <xdr:rowOff>125276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917423"/>
          <a:ext cx="889000" cy="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73172</xdr:rowOff>
    </xdr:from>
    <xdr:to>
      <xdr:col>46</xdr:col>
      <xdr:colOff>38100</xdr:colOff>
      <xdr:row>97</xdr:row>
      <xdr:rowOff>3322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19849</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0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106271</xdr:rowOff>
    </xdr:from>
    <xdr:to>
      <xdr:col>41</xdr:col>
      <xdr:colOff>50800</xdr:colOff>
      <xdr:row>98</xdr:row>
      <xdr:rowOff>125276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908371"/>
          <a:ext cx="889000" cy="1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56880</xdr:rowOff>
    </xdr:from>
    <xdr:to>
      <xdr:col>41</xdr:col>
      <xdr:colOff>101600</xdr:colOff>
      <xdr:row>96</xdr:row>
      <xdr:rowOff>158480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1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3557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9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76068</xdr:rowOff>
    </xdr:from>
    <xdr:to>
      <xdr:col>36</xdr:col>
      <xdr:colOff>165100</xdr:colOff>
      <xdr:row>97</xdr:row>
      <xdr:rowOff>6218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22745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31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43500</xdr:rowOff>
    </xdr:from>
    <xdr:to>
      <xdr:col>55</xdr:col>
      <xdr:colOff>50800</xdr:colOff>
      <xdr:row>98</xdr:row>
      <xdr:rowOff>145100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8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129877</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76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45238</xdr:rowOff>
    </xdr:from>
    <xdr:to>
      <xdr:col>50</xdr:col>
      <xdr:colOff>165100</xdr:colOff>
      <xdr:row>98</xdr:row>
      <xdr:rowOff>146838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84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137965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94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64523</xdr:rowOff>
    </xdr:from>
    <xdr:to>
      <xdr:col>46</xdr:col>
      <xdr:colOff>38100</xdr:colOff>
      <xdr:row>98</xdr:row>
      <xdr:rowOff>166123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86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157250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95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74476</xdr:rowOff>
    </xdr:from>
    <xdr:to>
      <xdr:col>41</xdr:col>
      <xdr:colOff>101600</xdr:colOff>
      <xdr:row>99</xdr:row>
      <xdr:rowOff>4626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87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167203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96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55471</xdr:rowOff>
    </xdr:from>
    <xdr:to>
      <xdr:col>36</xdr:col>
      <xdr:colOff>165100</xdr:colOff>
      <xdr:row>98</xdr:row>
      <xdr:rowOff>157071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85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148198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95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148762</xdr:rowOff>
    </xdr:from>
    <xdr:to>
      <xdr:col>85</xdr:col>
      <xdr:colOff>126364</xdr:colOff>
      <xdr:row>38</xdr:row>
      <xdr:rowOff>48031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92262"/>
          <a:ext cx="1269" cy="12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51858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48031</xdr:rowOff>
    </xdr:from>
    <xdr:to>
      <xdr:col>86</xdr:col>
      <xdr:colOff>25400</xdr:colOff>
      <xdr:row>38</xdr:row>
      <xdr:rowOff>48031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6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95439</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148762</xdr:rowOff>
    </xdr:from>
    <xdr:to>
      <xdr:col>86</xdr:col>
      <xdr:colOff>25400</xdr:colOff>
      <xdr:row>30</xdr:row>
      <xdr:rowOff>148762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9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47934</xdr:rowOff>
    </xdr:from>
    <xdr:to>
      <xdr:col>85</xdr:col>
      <xdr:colOff>127000</xdr:colOff>
      <xdr:row>38</xdr:row>
      <xdr:rowOff>51836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563034"/>
          <a:ext cx="838200" cy="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116512</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17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93635</xdr:rowOff>
    </xdr:from>
    <xdr:to>
      <xdr:col>85</xdr:col>
      <xdr:colOff>177800</xdr:colOff>
      <xdr:row>37</xdr:row>
      <xdr:rowOff>23785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45484</xdr:rowOff>
    </xdr:from>
    <xdr:to>
      <xdr:col>81</xdr:col>
      <xdr:colOff>50800</xdr:colOff>
      <xdr:row>38</xdr:row>
      <xdr:rowOff>51836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560584"/>
          <a:ext cx="889000" cy="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36469</xdr:rowOff>
    </xdr:from>
    <xdr:to>
      <xdr:col>81</xdr:col>
      <xdr:colOff>101600</xdr:colOff>
      <xdr:row>36</xdr:row>
      <xdr:rowOff>138069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154596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45484</xdr:rowOff>
    </xdr:from>
    <xdr:to>
      <xdr:col>76</xdr:col>
      <xdr:colOff>114300</xdr:colOff>
      <xdr:row>38</xdr:row>
      <xdr:rowOff>61911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560584"/>
          <a:ext cx="889000" cy="1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107237</xdr:rowOff>
    </xdr:from>
    <xdr:to>
      <xdr:col>76</xdr:col>
      <xdr:colOff>165100</xdr:colOff>
      <xdr:row>37</xdr:row>
      <xdr:rowOff>37387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53914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61911</xdr:rowOff>
    </xdr:from>
    <xdr:to>
      <xdr:col>71</xdr:col>
      <xdr:colOff>177800</xdr:colOff>
      <xdr:row>38</xdr:row>
      <xdr:rowOff>63625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577011"/>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97962</xdr:rowOff>
    </xdr:from>
    <xdr:to>
      <xdr:col>72</xdr:col>
      <xdr:colOff>38100</xdr:colOff>
      <xdr:row>37</xdr:row>
      <xdr:rowOff>28112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44639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146458</xdr:rowOff>
    </xdr:from>
    <xdr:to>
      <xdr:col>67</xdr:col>
      <xdr:colOff>101600</xdr:colOff>
      <xdr:row>37</xdr:row>
      <xdr:rowOff>76608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93135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168584</xdr:rowOff>
    </xdr:from>
    <xdr:to>
      <xdr:col>85</xdr:col>
      <xdr:colOff>177800</xdr:colOff>
      <xdr:row>38</xdr:row>
      <xdr:rowOff>98734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51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83511</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42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1036</xdr:rowOff>
    </xdr:from>
    <xdr:to>
      <xdr:col>81</xdr:col>
      <xdr:colOff>101600</xdr:colOff>
      <xdr:row>38</xdr:row>
      <xdr:rowOff>102636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51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93763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60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166134</xdr:rowOff>
    </xdr:from>
    <xdr:to>
      <xdr:col>76</xdr:col>
      <xdr:colOff>165100</xdr:colOff>
      <xdr:row>38</xdr:row>
      <xdr:rowOff>96284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50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87411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60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11111</xdr:rowOff>
    </xdr:from>
    <xdr:to>
      <xdr:col>72</xdr:col>
      <xdr:colOff>38100</xdr:colOff>
      <xdr:row>38</xdr:row>
      <xdr:rowOff>112711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5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103838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61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12825</xdr:rowOff>
    </xdr:from>
    <xdr:to>
      <xdr:col>67</xdr:col>
      <xdr:colOff>101600</xdr:colOff>
      <xdr:row>38</xdr:row>
      <xdr:rowOff>114425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52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105552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62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103810</xdr:rowOff>
    </xdr:from>
    <xdr:to>
      <xdr:col>85</xdr:col>
      <xdr:colOff>126364</xdr:colOff>
      <xdr:row>57</xdr:row>
      <xdr:rowOff>162871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9019210"/>
          <a:ext cx="1269" cy="91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166698</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162871</xdr:rowOff>
    </xdr:from>
    <xdr:to>
      <xdr:col>86</xdr:col>
      <xdr:colOff>25400</xdr:colOff>
      <xdr:row>57</xdr:row>
      <xdr:rowOff>162871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3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50487</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79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103810</xdr:rowOff>
    </xdr:from>
    <xdr:to>
      <xdr:col>86</xdr:col>
      <xdr:colOff>25400</xdr:colOff>
      <xdr:row>52</xdr:row>
      <xdr:rowOff>103810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01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158125</xdr:rowOff>
    </xdr:from>
    <xdr:to>
      <xdr:col>85</xdr:col>
      <xdr:colOff>127000</xdr:colOff>
      <xdr:row>57</xdr:row>
      <xdr:rowOff>162871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759325"/>
          <a:ext cx="838200" cy="17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138034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67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115157</xdr:rowOff>
    </xdr:from>
    <xdr:to>
      <xdr:col>85</xdr:col>
      <xdr:colOff>177800</xdr:colOff>
      <xdr:row>57</xdr:row>
      <xdr:rowOff>45307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158125</xdr:rowOff>
    </xdr:from>
    <xdr:to>
      <xdr:col>81</xdr:col>
      <xdr:colOff>50800</xdr:colOff>
      <xdr:row>57</xdr:row>
      <xdr:rowOff>142320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759325"/>
          <a:ext cx="889000" cy="15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65610</xdr:rowOff>
    </xdr:from>
    <xdr:to>
      <xdr:col>81</xdr:col>
      <xdr:colOff>101600</xdr:colOff>
      <xdr:row>56</xdr:row>
      <xdr:rowOff>167210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12287</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142320</xdr:rowOff>
    </xdr:from>
    <xdr:to>
      <xdr:col>76</xdr:col>
      <xdr:colOff>114300</xdr:colOff>
      <xdr:row>57</xdr:row>
      <xdr:rowOff>143275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914970"/>
          <a:ext cx="889000" cy="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98758</xdr:rowOff>
    </xdr:from>
    <xdr:to>
      <xdr:col>76</xdr:col>
      <xdr:colOff>165100</xdr:colOff>
      <xdr:row>57</xdr:row>
      <xdr:rowOff>28908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45435</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133738</xdr:rowOff>
    </xdr:from>
    <xdr:to>
      <xdr:col>71</xdr:col>
      <xdr:colOff>177800</xdr:colOff>
      <xdr:row>57</xdr:row>
      <xdr:rowOff>143275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906388"/>
          <a:ext cx="889000" cy="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141715</xdr:rowOff>
    </xdr:from>
    <xdr:to>
      <xdr:col>72</xdr:col>
      <xdr:colOff>38100</xdr:colOff>
      <xdr:row>57</xdr:row>
      <xdr:rowOff>71865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88392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5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149099</xdr:rowOff>
    </xdr:from>
    <xdr:to>
      <xdr:col>67</xdr:col>
      <xdr:colOff>101600</xdr:colOff>
      <xdr:row>57</xdr:row>
      <xdr:rowOff>79249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95776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112071</xdr:rowOff>
    </xdr:from>
    <xdr:to>
      <xdr:col>85</xdr:col>
      <xdr:colOff>177800</xdr:colOff>
      <xdr:row>58</xdr:row>
      <xdr:rowOff>42221</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88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26998</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79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107325</xdr:rowOff>
    </xdr:from>
    <xdr:to>
      <xdr:col>81</xdr:col>
      <xdr:colOff>101600</xdr:colOff>
      <xdr:row>57</xdr:row>
      <xdr:rowOff>37475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70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28602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80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91520</xdr:rowOff>
    </xdr:from>
    <xdr:to>
      <xdr:col>76</xdr:col>
      <xdr:colOff>165100</xdr:colOff>
      <xdr:row>58</xdr:row>
      <xdr:rowOff>21670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86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12797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95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92475</xdr:rowOff>
    </xdr:from>
    <xdr:to>
      <xdr:col>72</xdr:col>
      <xdr:colOff>38100</xdr:colOff>
      <xdr:row>58</xdr:row>
      <xdr:rowOff>22625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86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13752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95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82938</xdr:rowOff>
    </xdr:from>
    <xdr:to>
      <xdr:col>67</xdr:col>
      <xdr:colOff>101600</xdr:colOff>
      <xdr:row>58</xdr:row>
      <xdr:rowOff>13088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5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4215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4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135528</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137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82205</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9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135528</xdr:rowOff>
    </xdr:from>
    <xdr:to>
      <xdr:col>86</xdr:col>
      <xdr:colOff>25400</xdr:colOff>
      <xdr:row>70</xdr:row>
      <xdr:rowOff>135528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13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7607</xdr:rowOff>
    </xdr:from>
    <xdr:to>
      <xdr:col>85</xdr:col>
      <xdr:colOff>127000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52157"/>
          <a:ext cx="838200" cy="3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56284</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57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33407</xdr:rowOff>
    </xdr:from>
    <xdr:to>
      <xdr:col>85</xdr:col>
      <xdr:colOff>177800</xdr:colOff>
      <xdr:row>78</xdr:row>
      <xdr:rowOff>135007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7607</xdr:rowOff>
    </xdr:from>
    <xdr:to>
      <xdr:col>81</xdr:col>
      <xdr:colOff>50800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4592300" y="13552157"/>
          <a:ext cx="889000" cy="3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65106</xdr:rowOff>
    </xdr:from>
    <xdr:to>
      <xdr:col>81</xdr:col>
      <xdr:colOff>101600</xdr:colOff>
      <xdr:row>78</xdr:row>
      <xdr:rowOff>166706</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11783</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44298</xdr:rowOff>
    </xdr:from>
    <xdr:to>
      <xdr:col>76</xdr:col>
      <xdr:colOff>114300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588848"/>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40590</xdr:rowOff>
    </xdr:from>
    <xdr:to>
      <xdr:col>76</xdr:col>
      <xdr:colOff>165100</xdr:colOff>
      <xdr:row>78</xdr:row>
      <xdr:rowOff>142190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158717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1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39993</xdr:rowOff>
    </xdr:from>
    <xdr:to>
      <xdr:col>71</xdr:col>
      <xdr:colOff>177800</xdr:colOff>
      <xdr:row>79</xdr:row>
      <xdr:rowOff>44298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584543"/>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75718</xdr:rowOff>
    </xdr:from>
    <xdr:to>
      <xdr:col>72</xdr:col>
      <xdr:colOff>38100</xdr:colOff>
      <xdr:row>79</xdr:row>
      <xdr:rowOff>5868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22395</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135762</xdr:rowOff>
    </xdr:from>
    <xdr:to>
      <xdr:col>67</xdr:col>
      <xdr:colOff>101600</xdr:colOff>
      <xdr:row>79</xdr:row>
      <xdr:rowOff>65912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50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82439</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28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128257</xdr:rowOff>
    </xdr:from>
    <xdr:to>
      <xdr:col>81</xdr:col>
      <xdr:colOff>101600</xdr:colOff>
      <xdr:row>79</xdr:row>
      <xdr:rowOff>58407</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0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49534</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59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164948</xdr:rowOff>
    </xdr:from>
    <xdr:to>
      <xdr:col>72</xdr:col>
      <xdr:colOff>38100</xdr:colOff>
      <xdr:row>79</xdr:row>
      <xdr:rowOff>95098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5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86225</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78650" y="136307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160643</xdr:rowOff>
    </xdr:from>
    <xdr:to>
      <xdr:col>67</xdr:col>
      <xdr:colOff>101600</xdr:colOff>
      <xdr:row>79</xdr:row>
      <xdr:rowOff>90793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53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81920</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5017" y="136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6088</xdr:rowOff>
    </xdr:from>
    <xdr:to>
      <xdr:col>85</xdr:col>
      <xdr:colOff>126364</xdr:colOff>
      <xdr:row>98</xdr:row>
      <xdr:rowOff>105601</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436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109428</xdr:rowOff>
    </xdr:from>
    <xdr:ext cx="469744"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691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105601</xdr:rowOff>
    </xdr:from>
    <xdr:to>
      <xdr:col>86</xdr:col>
      <xdr:colOff>25400</xdr:colOff>
      <xdr:row>98</xdr:row>
      <xdr:rowOff>105601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124215</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21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6088</xdr:rowOff>
    </xdr:from>
    <xdr:to>
      <xdr:col>86</xdr:col>
      <xdr:colOff>25400</xdr:colOff>
      <xdr:row>90</xdr:row>
      <xdr:rowOff>6088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4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168294</xdr:rowOff>
    </xdr:from>
    <xdr:to>
      <xdr:col>85</xdr:col>
      <xdr:colOff>127000</xdr:colOff>
      <xdr:row>97</xdr:row>
      <xdr:rowOff>7350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5481300" y="16627494"/>
          <a:ext cx="838200" cy="1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79306</xdr:rowOff>
    </xdr:from>
    <xdr:ext cx="534377"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195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56429</xdr:rowOff>
    </xdr:from>
    <xdr:to>
      <xdr:col>85</xdr:col>
      <xdr:colOff>177800</xdr:colOff>
      <xdr:row>95</xdr:row>
      <xdr:rowOff>158029</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34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168294</xdr:rowOff>
    </xdr:from>
    <xdr:to>
      <xdr:col>81</xdr:col>
      <xdr:colOff>50800</xdr:colOff>
      <xdr:row>97</xdr:row>
      <xdr:rowOff>8218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627494"/>
          <a:ext cx="889000" cy="1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73822</xdr:rowOff>
    </xdr:from>
    <xdr:to>
      <xdr:col>81</xdr:col>
      <xdr:colOff>101600</xdr:colOff>
      <xdr:row>96</xdr:row>
      <xdr:rowOff>3972</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36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20499</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14111" y="1613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8218</xdr:rowOff>
    </xdr:from>
    <xdr:to>
      <xdr:col>76</xdr:col>
      <xdr:colOff>114300</xdr:colOff>
      <xdr:row>97</xdr:row>
      <xdr:rowOff>10266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703300" y="16638868"/>
          <a:ext cx="889000" cy="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108972</xdr:rowOff>
    </xdr:from>
    <xdr:to>
      <xdr:col>76</xdr:col>
      <xdr:colOff>165100</xdr:colOff>
      <xdr:row>96</xdr:row>
      <xdr:rowOff>39122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3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55649</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61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10266</xdr:rowOff>
    </xdr:from>
    <xdr:to>
      <xdr:col>71</xdr:col>
      <xdr:colOff>177800</xdr:colOff>
      <xdr:row>97</xdr:row>
      <xdr:rowOff>25208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2814300" y="16640916"/>
          <a:ext cx="889000" cy="1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124507</xdr:rowOff>
    </xdr:from>
    <xdr:to>
      <xdr:col>72</xdr:col>
      <xdr:colOff>38100</xdr:colOff>
      <xdr:row>96</xdr:row>
      <xdr:rowOff>54657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4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71184</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61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126281</xdr:rowOff>
    </xdr:from>
    <xdr:to>
      <xdr:col>67</xdr:col>
      <xdr:colOff>101600</xdr:colOff>
      <xdr:row>96</xdr:row>
      <xdr:rowOff>56431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41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72958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618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128000</xdr:rowOff>
    </xdr:from>
    <xdr:to>
      <xdr:col>85</xdr:col>
      <xdr:colOff>177800</xdr:colOff>
      <xdr:row>97</xdr:row>
      <xdr:rowOff>58150</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58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106427</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56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117494</xdr:rowOff>
    </xdr:from>
    <xdr:to>
      <xdr:col>81</xdr:col>
      <xdr:colOff>101600</xdr:colOff>
      <xdr:row>97</xdr:row>
      <xdr:rowOff>47644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57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38771</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66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128868</xdr:rowOff>
    </xdr:from>
    <xdr:to>
      <xdr:col>76</xdr:col>
      <xdr:colOff>165100</xdr:colOff>
      <xdr:row>97</xdr:row>
      <xdr:rowOff>59018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58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50145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68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130916</xdr:rowOff>
    </xdr:from>
    <xdr:to>
      <xdr:col>72</xdr:col>
      <xdr:colOff>38100</xdr:colOff>
      <xdr:row>97</xdr:row>
      <xdr:rowOff>61066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59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52193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68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145858</xdr:rowOff>
    </xdr:from>
    <xdr:to>
      <xdr:col>67</xdr:col>
      <xdr:colOff>101600</xdr:colOff>
      <xdr:row>97</xdr:row>
      <xdr:rowOff>76008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60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67135</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69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27940"/>
          <a:ext cx="1269" cy="145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802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33400</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48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33710</xdr:rowOff>
    </xdr:from>
    <xdr:to>
      <xdr:col>112</xdr:col>
      <xdr:colOff>38100</xdr:colOff>
      <xdr:row>39</xdr:row>
      <xdr:rowOff>135310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151837</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66333" y="6495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11176</xdr:rowOff>
    </xdr:from>
    <xdr:to>
      <xdr:col>107</xdr:col>
      <xdr:colOff>101600</xdr:colOff>
      <xdr:row>38</xdr:row>
      <xdr:rowOff>112776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129303</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301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14442</xdr:rowOff>
    </xdr:from>
    <xdr:to>
      <xdr:col>102</xdr:col>
      <xdr:colOff>165100</xdr:colOff>
      <xdr:row>39</xdr:row>
      <xdr:rowOff>116042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7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132569</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76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3339</xdr:rowOff>
    </xdr:from>
    <xdr:to>
      <xdr:col>98</xdr:col>
      <xdr:colOff>38100</xdr:colOff>
      <xdr:row>39</xdr:row>
      <xdr:rowOff>104939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121465</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6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160399</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75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185,219</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円となっており、類似団体と比較して一人当たりのコストは若干低くなっているが、前年比で</a:t>
          </a:r>
          <a:r>
            <a:rPr kumimoji="1" lang="en-US" altLang="ja-JP" sz="1300">
              <a:latin typeface="ＭＳ Ｐゴシック" panose="020B0600070205080204" pitchFamily="50" charset="-128"/>
              <a:ea typeface="ＭＳ Ｐゴシック" panose="020B0600070205080204" pitchFamily="50" charset="-128"/>
            </a:rPr>
            <a:t>15,989</a:t>
          </a:r>
          <a:r>
            <a:rPr kumimoji="1" lang="ja-JP" altLang="en-US" sz="1300">
              <a:latin typeface="ＭＳ Ｐゴシック" panose="020B0600070205080204" pitchFamily="50" charset="-128"/>
              <a:ea typeface="ＭＳ Ｐゴシック" panose="020B0600070205080204" pitchFamily="50" charset="-128"/>
            </a:rPr>
            <a:t>円増加している。これは、新型コロナ対策の一環である子育て世帯臨時特別給付金や自立支援給付費の増加が原因である。民生費のうち、児童福祉費については子育て支援を重点施策とし、保育料の軽減や子育て世帯への経済的支援等に取り組んできたことが増嵩している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実質収支は継続的に黒字を確保しており、実質単年度収支についても、地方消費税交付金や地方交付税が増収したことにより、黒字を確保している。</a:t>
          </a:r>
        </a:p>
        <a:p>
          <a:r>
            <a:rPr kumimoji="1" lang="ja-JP" altLang="en-US" sz="1400">
              <a:latin typeface="ＭＳ ゴシック" pitchFamily="49" charset="-128"/>
              <a:ea typeface="ＭＳ ゴシック" pitchFamily="49" charset="-128"/>
            </a:rPr>
            <a:t>　引き続き事業の取捨選択を厳しく行い、高い費用対効果が得られる事業への投資を基本に、健全な財政運営に努める。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財政基盤の脆弱な国民健康保険特別会計は、保険料の値上げによる抜本的見直しにより、平成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黒字化したものの、被保険者の高齢化の進行や医療技術の高度化による医療費の増加等により、いまだ赤字の状況である。一般会計からの法定外繰出を常態化させないよう、保険税率の改定及び健康増進・重症化予防事業の充実による医療費の適正化等から、健全な事業運営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81</v>
      </c>
      <c r="C2" s="179"/>
      <c r="D2" s="180"/>
    </row>
    <row r="3" spans="1:119" ht="18.75" customHeight="1" thickBot="1" x14ac:dyDescent="0.2">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7521875</v>
      </c>
      <c r="BO4" s="488"/>
      <c r="BP4" s="488"/>
      <c r="BQ4" s="488"/>
      <c r="BR4" s="488"/>
      <c r="BS4" s="488"/>
      <c r="BT4" s="488"/>
      <c r="BU4" s="489"/>
      <c r="BV4" s="487">
        <v>8623885</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14.1</v>
      </c>
      <c r="CU4" s="628"/>
      <c r="CV4" s="628"/>
      <c r="CW4" s="628"/>
      <c r="CX4" s="628"/>
      <c r="CY4" s="628"/>
      <c r="CZ4" s="628"/>
      <c r="DA4" s="629"/>
      <c r="DB4" s="627">
        <v>14.2</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6913338</v>
      </c>
      <c r="BO5" s="459"/>
      <c r="BP5" s="459"/>
      <c r="BQ5" s="459"/>
      <c r="BR5" s="459"/>
      <c r="BS5" s="459"/>
      <c r="BT5" s="459"/>
      <c r="BU5" s="460"/>
      <c r="BV5" s="458">
        <v>8107408</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82.5</v>
      </c>
      <c r="CU5" s="456"/>
      <c r="CV5" s="456"/>
      <c r="CW5" s="456"/>
      <c r="CX5" s="456"/>
      <c r="CY5" s="456"/>
      <c r="CZ5" s="456"/>
      <c r="DA5" s="457"/>
      <c r="DB5" s="455">
        <v>85.1</v>
      </c>
      <c r="DC5" s="456"/>
      <c r="DD5" s="456"/>
      <c r="DE5" s="456"/>
      <c r="DF5" s="456"/>
      <c r="DG5" s="456"/>
      <c r="DH5" s="456"/>
      <c r="DI5" s="457"/>
    </row>
    <row r="6" spans="1:119" ht="18.75" customHeight="1" x14ac:dyDescent="0.15">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94</v>
      </c>
      <c r="AV6" s="517"/>
      <c r="AW6" s="517"/>
      <c r="AX6" s="517"/>
      <c r="AY6" s="472" t="s">
        <v>102</v>
      </c>
      <c r="AZ6" s="473"/>
      <c r="BA6" s="473"/>
      <c r="BB6" s="473"/>
      <c r="BC6" s="473"/>
      <c r="BD6" s="473"/>
      <c r="BE6" s="473"/>
      <c r="BF6" s="473"/>
      <c r="BG6" s="473"/>
      <c r="BH6" s="473"/>
      <c r="BI6" s="473"/>
      <c r="BJ6" s="473"/>
      <c r="BK6" s="473"/>
      <c r="BL6" s="473"/>
      <c r="BM6" s="474"/>
      <c r="BN6" s="458">
        <v>608537</v>
      </c>
      <c r="BO6" s="459"/>
      <c r="BP6" s="459"/>
      <c r="BQ6" s="459"/>
      <c r="BR6" s="459"/>
      <c r="BS6" s="459"/>
      <c r="BT6" s="459"/>
      <c r="BU6" s="460"/>
      <c r="BV6" s="458">
        <v>516477</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86</v>
      </c>
      <c r="CU6" s="602"/>
      <c r="CV6" s="602"/>
      <c r="CW6" s="602"/>
      <c r="CX6" s="602"/>
      <c r="CY6" s="602"/>
      <c r="CZ6" s="602"/>
      <c r="DA6" s="603"/>
      <c r="DB6" s="601">
        <v>89.2</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94</v>
      </c>
      <c r="AV7" s="517"/>
      <c r="AW7" s="517"/>
      <c r="AX7" s="517"/>
      <c r="AY7" s="472" t="s">
        <v>105</v>
      </c>
      <c r="AZ7" s="473"/>
      <c r="BA7" s="473"/>
      <c r="BB7" s="473"/>
      <c r="BC7" s="473"/>
      <c r="BD7" s="473"/>
      <c r="BE7" s="473"/>
      <c r="BF7" s="473"/>
      <c r="BG7" s="473"/>
      <c r="BH7" s="473"/>
      <c r="BI7" s="473"/>
      <c r="BJ7" s="473"/>
      <c r="BK7" s="473"/>
      <c r="BL7" s="473"/>
      <c r="BM7" s="474"/>
      <c r="BN7" s="458">
        <v>94428</v>
      </c>
      <c r="BO7" s="459"/>
      <c r="BP7" s="459"/>
      <c r="BQ7" s="459"/>
      <c r="BR7" s="459"/>
      <c r="BS7" s="459"/>
      <c r="BT7" s="459"/>
      <c r="BU7" s="460"/>
      <c r="BV7" s="458">
        <v>29181</v>
      </c>
      <c r="BW7" s="459"/>
      <c r="BX7" s="459"/>
      <c r="BY7" s="459"/>
      <c r="BZ7" s="459"/>
      <c r="CA7" s="459"/>
      <c r="CB7" s="459"/>
      <c r="CC7" s="460"/>
      <c r="CD7" s="498" t="s">
        <v>106</v>
      </c>
      <c r="CE7" s="418"/>
      <c r="CF7" s="418"/>
      <c r="CG7" s="418"/>
      <c r="CH7" s="418"/>
      <c r="CI7" s="418"/>
      <c r="CJ7" s="418"/>
      <c r="CK7" s="418"/>
      <c r="CL7" s="418"/>
      <c r="CM7" s="418"/>
      <c r="CN7" s="418"/>
      <c r="CO7" s="418"/>
      <c r="CP7" s="418"/>
      <c r="CQ7" s="418"/>
      <c r="CR7" s="418"/>
      <c r="CS7" s="499"/>
      <c r="CT7" s="458">
        <v>3653267</v>
      </c>
      <c r="CU7" s="459"/>
      <c r="CV7" s="459"/>
      <c r="CW7" s="459"/>
      <c r="CX7" s="459"/>
      <c r="CY7" s="459"/>
      <c r="CZ7" s="459"/>
      <c r="DA7" s="460"/>
      <c r="DB7" s="458">
        <v>3424425</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107</v>
      </c>
      <c r="AN8" s="415"/>
      <c r="AO8" s="415"/>
      <c r="AP8" s="415"/>
      <c r="AQ8" s="415"/>
      <c r="AR8" s="415"/>
      <c r="AS8" s="415"/>
      <c r="AT8" s="416"/>
      <c r="AU8" s="516" t="s">
        <v>94</v>
      </c>
      <c r="AV8" s="517"/>
      <c r="AW8" s="517"/>
      <c r="AX8" s="517"/>
      <c r="AY8" s="472" t="s">
        <v>108</v>
      </c>
      <c r="AZ8" s="473"/>
      <c r="BA8" s="473"/>
      <c r="BB8" s="473"/>
      <c r="BC8" s="473"/>
      <c r="BD8" s="473"/>
      <c r="BE8" s="473"/>
      <c r="BF8" s="473"/>
      <c r="BG8" s="473"/>
      <c r="BH8" s="473"/>
      <c r="BI8" s="473"/>
      <c r="BJ8" s="473"/>
      <c r="BK8" s="473"/>
      <c r="BL8" s="473"/>
      <c r="BM8" s="474"/>
      <c r="BN8" s="458">
        <v>514109</v>
      </c>
      <c r="BO8" s="459"/>
      <c r="BP8" s="459"/>
      <c r="BQ8" s="459"/>
      <c r="BR8" s="459"/>
      <c r="BS8" s="459"/>
      <c r="BT8" s="459"/>
      <c r="BU8" s="460"/>
      <c r="BV8" s="458">
        <v>487296</v>
      </c>
      <c r="BW8" s="459"/>
      <c r="BX8" s="459"/>
      <c r="BY8" s="459"/>
      <c r="BZ8" s="459"/>
      <c r="CA8" s="459"/>
      <c r="CB8" s="459"/>
      <c r="CC8" s="460"/>
      <c r="CD8" s="498" t="s">
        <v>109</v>
      </c>
      <c r="CE8" s="418"/>
      <c r="CF8" s="418"/>
      <c r="CG8" s="418"/>
      <c r="CH8" s="418"/>
      <c r="CI8" s="418"/>
      <c r="CJ8" s="418"/>
      <c r="CK8" s="418"/>
      <c r="CL8" s="418"/>
      <c r="CM8" s="418"/>
      <c r="CN8" s="418"/>
      <c r="CO8" s="418"/>
      <c r="CP8" s="418"/>
      <c r="CQ8" s="418"/>
      <c r="CR8" s="418"/>
      <c r="CS8" s="499"/>
      <c r="CT8" s="561">
        <v>0.51</v>
      </c>
      <c r="CU8" s="562"/>
      <c r="CV8" s="562"/>
      <c r="CW8" s="562"/>
      <c r="CX8" s="562"/>
      <c r="CY8" s="562"/>
      <c r="CZ8" s="562"/>
      <c r="DA8" s="563"/>
      <c r="DB8" s="561">
        <v>0.52</v>
      </c>
      <c r="DC8" s="562"/>
      <c r="DD8" s="562"/>
      <c r="DE8" s="562"/>
      <c r="DF8" s="562"/>
      <c r="DG8" s="562"/>
      <c r="DH8" s="562"/>
      <c r="DI8" s="563"/>
    </row>
    <row r="9" spans="1:119" ht="18.75" customHeight="1" thickBot="1" x14ac:dyDescent="0.2">
      <c r="A9" s="178"/>
      <c r="B9" s="590" t="s">
        <v>110</v>
      </c>
      <c r="C9" s="591"/>
      <c r="D9" s="591"/>
      <c r="E9" s="591"/>
      <c r="F9" s="591"/>
      <c r="G9" s="591"/>
      <c r="H9" s="591"/>
      <c r="I9" s="591"/>
      <c r="J9" s="591"/>
      <c r="K9" s="509"/>
      <c r="L9" s="592" t="s">
        <v>111</v>
      </c>
      <c r="M9" s="593"/>
      <c r="N9" s="593"/>
      <c r="O9" s="593"/>
      <c r="P9" s="593"/>
      <c r="Q9" s="594"/>
      <c r="R9" s="595">
        <v>13820</v>
      </c>
      <c r="S9" s="596"/>
      <c r="T9" s="596"/>
      <c r="U9" s="596"/>
      <c r="V9" s="597"/>
      <c r="W9" s="527" t="s">
        <v>112</v>
      </c>
      <c r="X9" s="528"/>
      <c r="Y9" s="528"/>
      <c r="Z9" s="528"/>
      <c r="AA9" s="528"/>
      <c r="AB9" s="528"/>
      <c r="AC9" s="528"/>
      <c r="AD9" s="528"/>
      <c r="AE9" s="528"/>
      <c r="AF9" s="528"/>
      <c r="AG9" s="528"/>
      <c r="AH9" s="528"/>
      <c r="AI9" s="528"/>
      <c r="AJ9" s="528"/>
      <c r="AK9" s="528"/>
      <c r="AL9" s="598"/>
      <c r="AM9" s="515" t="s">
        <v>113</v>
      </c>
      <c r="AN9" s="415"/>
      <c r="AO9" s="415"/>
      <c r="AP9" s="415"/>
      <c r="AQ9" s="415"/>
      <c r="AR9" s="415"/>
      <c r="AS9" s="415"/>
      <c r="AT9" s="416"/>
      <c r="AU9" s="516" t="s">
        <v>114</v>
      </c>
      <c r="AV9" s="517"/>
      <c r="AW9" s="517"/>
      <c r="AX9" s="517"/>
      <c r="AY9" s="472" t="s">
        <v>115</v>
      </c>
      <c r="AZ9" s="473"/>
      <c r="BA9" s="473"/>
      <c r="BB9" s="473"/>
      <c r="BC9" s="473"/>
      <c r="BD9" s="473"/>
      <c r="BE9" s="473"/>
      <c r="BF9" s="473"/>
      <c r="BG9" s="473"/>
      <c r="BH9" s="473"/>
      <c r="BI9" s="473"/>
      <c r="BJ9" s="473"/>
      <c r="BK9" s="473"/>
      <c r="BL9" s="473"/>
      <c r="BM9" s="474"/>
      <c r="BN9" s="458">
        <v>26813</v>
      </c>
      <c r="BO9" s="459"/>
      <c r="BP9" s="459"/>
      <c r="BQ9" s="459"/>
      <c r="BR9" s="459"/>
      <c r="BS9" s="459"/>
      <c r="BT9" s="459"/>
      <c r="BU9" s="460"/>
      <c r="BV9" s="458">
        <v>232637</v>
      </c>
      <c r="BW9" s="459"/>
      <c r="BX9" s="459"/>
      <c r="BY9" s="459"/>
      <c r="BZ9" s="459"/>
      <c r="CA9" s="459"/>
      <c r="CB9" s="459"/>
      <c r="CC9" s="460"/>
      <c r="CD9" s="498" t="s">
        <v>116</v>
      </c>
      <c r="CE9" s="418"/>
      <c r="CF9" s="418"/>
      <c r="CG9" s="418"/>
      <c r="CH9" s="418"/>
      <c r="CI9" s="418"/>
      <c r="CJ9" s="418"/>
      <c r="CK9" s="418"/>
      <c r="CL9" s="418"/>
      <c r="CM9" s="418"/>
      <c r="CN9" s="418"/>
      <c r="CO9" s="418"/>
      <c r="CP9" s="418"/>
      <c r="CQ9" s="418"/>
      <c r="CR9" s="418"/>
      <c r="CS9" s="499"/>
      <c r="CT9" s="455">
        <v>8.6999999999999993</v>
      </c>
      <c r="CU9" s="456"/>
      <c r="CV9" s="456"/>
      <c r="CW9" s="456"/>
      <c r="CX9" s="456"/>
      <c r="CY9" s="456"/>
      <c r="CZ9" s="456"/>
      <c r="DA9" s="457"/>
      <c r="DB9" s="455">
        <v>10.199999999999999</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117</v>
      </c>
      <c r="M10" s="415"/>
      <c r="N10" s="415"/>
      <c r="O10" s="415"/>
      <c r="P10" s="415"/>
      <c r="Q10" s="416"/>
      <c r="R10" s="411">
        <v>14176</v>
      </c>
      <c r="S10" s="412"/>
      <c r="T10" s="412"/>
      <c r="U10" s="412"/>
      <c r="V10" s="471"/>
      <c r="W10" s="599"/>
      <c r="X10" s="409"/>
      <c r="Y10" s="409"/>
      <c r="Z10" s="409"/>
      <c r="AA10" s="409"/>
      <c r="AB10" s="409"/>
      <c r="AC10" s="409"/>
      <c r="AD10" s="409"/>
      <c r="AE10" s="409"/>
      <c r="AF10" s="409"/>
      <c r="AG10" s="409"/>
      <c r="AH10" s="409"/>
      <c r="AI10" s="409"/>
      <c r="AJ10" s="409"/>
      <c r="AK10" s="409"/>
      <c r="AL10" s="600"/>
      <c r="AM10" s="515" t="s">
        <v>118</v>
      </c>
      <c r="AN10" s="415"/>
      <c r="AO10" s="415"/>
      <c r="AP10" s="415"/>
      <c r="AQ10" s="415"/>
      <c r="AR10" s="415"/>
      <c r="AS10" s="415"/>
      <c r="AT10" s="416"/>
      <c r="AU10" s="516" t="s">
        <v>119</v>
      </c>
      <c r="AV10" s="517"/>
      <c r="AW10" s="517"/>
      <c r="AX10" s="517"/>
      <c r="AY10" s="472" t="s">
        <v>120</v>
      </c>
      <c r="AZ10" s="473"/>
      <c r="BA10" s="473"/>
      <c r="BB10" s="473"/>
      <c r="BC10" s="473"/>
      <c r="BD10" s="473"/>
      <c r="BE10" s="473"/>
      <c r="BF10" s="473"/>
      <c r="BG10" s="473"/>
      <c r="BH10" s="473"/>
      <c r="BI10" s="473"/>
      <c r="BJ10" s="473"/>
      <c r="BK10" s="473"/>
      <c r="BL10" s="473"/>
      <c r="BM10" s="474"/>
      <c r="BN10" s="458">
        <v>159000</v>
      </c>
      <c r="BO10" s="459"/>
      <c r="BP10" s="459"/>
      <c r="BQ10" s="459"/>
      <c r="BR10" s="459"/>
      <c r="BS10" s="459"/>
      <c r="BT10" s="459"/>
      <c r="BU10" s="460"/>
      <c r="BV10" s="458">
        <v>128000</v>
      </c>
      <c r="BW10" s="459"/>
      <c r="BX10" s="459"/>
      <c r="BY10" s="459"/>
      <c r="BZ10" s="459"/>
      <c r="CA10" s="459"/>
      <c r="CB10" s="459"/>
      <c r="CC10" s="460"/>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122</v>
      </c>
      <c r="M11" s="420"/>
      <c r="N11" s="420"/>
      <c r="O11" s="420"/>
      <c r="P11" s="420"/>
      <c r="Q11" s="421"/>
      <c r="R11" s="587" t="s">
        <v>123</v>
      </c>
      <c r="S11" s="588"/>
      <c r="T11" s="588"/>
      <c r="U11" s="588"/>
      <c r="V11" s="589"/>
      <c r="W11" s="599"/>
      <c r="X11" s="409"/>
      <c r="Y11" s="409"/>
      <c r="Z11" s="409"/>
      <c r="AA11" s="409"/>
      <c r="AB11" s="409"/>
      <c r="AC11" s="409"/>
      <c r="AD11" s="409"/>
      <c r="AE11" s="409"/>
      <c r="AF11" s="409"/>
      <c r="AG11" s="409"/>
      <c r="AH11" s="409"/>
      <c r="AI11" s="409"/>
      <c r="AJ11" s="409"/>
      <c r="AK11" s="409"/>
      <c r="AL11" s="600"/>
      <c r="AM11" s="515" t="s">
        <v>124</v>
      </c>
      <c r="AN11" s="415"/>
      <c r="AO11" s="415"/>
      <c r="AP11" s="415"/>
      <c r="AQ11" s="415"/>
      <c r="AR11" s="415"/>
      <c r="AS11" s="415"/>
      <c r="AT11" s="416"/>
      <c r="AU11" s="516" t="s">
        <v>119</v>
      </c>
      <c r="AV11" s="517"/>
      <c r="AW11" s="517"/>
      <c r="AX11" s="517"/>
      <c r="AY11" s="472" t="s">
        <v>125</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126</v>
      </c>
      <c r="CE11" s="418"/>
      <c r="CF11" s="418"/>
      <c r="CG11" s="418"/>
      <c r="CH11" s="418"/>
      <c r="CI11" s="418"/>
      <c r="CJ11" s="418"/>
      <c r="CK11" s="418"/>
      <c r="CL11" s="418"/>
      <c r="CM11" s="418"/>
      <c r="CN11" s="418"/>
      <c r="CO11" s="418"/>
      <c r="CP11" s="418"/>
      <c r="CQ11" s="418"/>
      <c r="CR11" s="418"/>
      <c r="CS11" s="499"/>
      <c r="CT11" s="561" t="s">
        <v>127</v>
      </c>
      <c r="CU11" s="562"/>
      <c r="CV11" s="562"/>
      <c r="CW11" s="562"/>
      <c r="CX11" s="562"/>
      <c r="CY11" s="562"/>
      <c r="CZ11" s="562"/>
      <c r="DA11" s="563"/>
      <c r="DB11" s="561" t="s">
        <v>128</v>
      </c>
      <c r="DC11" s="562"/>
      <c r="DD11" s="562"/>
      <c r="DE11" s="562"/>
      <c r="DF11" s="562"/>
      <c r="DG11" s="562"/>
      <c r="DH11" s="562"/>
      <c r="DI11" s="563"/>
    </row>
    <row r="12" spans="1:119" ht="18.75" customHeight="1" x14ac:dyDescent="0.15">
      <c r="A12" s="178"/>
      <c r="B12" s="564" t="s">
        <v>129</v>
      </c>
      <c r="C12" s="565"/>
      <c r="D12" s="565"/>
      <c r="E12" s="565"/>
      <c r="F12" s="565"/>
      <c r="G12" s="565"/>
      <c r="H12" s="565"/>
      <c r="I12" s="565"/>
      <c r="J12" s="565"/>
      <c r="K12" s="566"/>
      <c r="L12" s="573" t="s">
        <v>130</v>
      </c>
      <c r="M12" s="574"/>
      <c r="N12" s="574"/>
      <c r="O12" s="574"/>
      <c r="P12" s="574"/>
      <c r="Q12" s="575"/>
      <c r="R12" s="576">
        <v>13995</v>
      </c>
      <c r="S12" s="577"/>
      <c r="T12" s="577"/>
      <c r="U12" s="577"/>
      <c r="V12" s="578"/>
      <c r="W12" s="579" t="s">
        <v>1</v>
      </c>
      <c r="X12" s="517"/>
      <c r="Y12" s="517"/>
      <c r="Z12" s="517"/>
      <c r="AA12" s="517"/>
      <c r="AB12" s="580"/>
      <c r="AC12" s="581" t="s">
        <v>131</v>
      </c>
      <c r="AD12" s="582"/>
      <c r="AE12" s="582"/>
      <c r="AF12" s="582"/>
      <c r="AG12" s="583"/>
      <c r="AH12" s="581" t="s">
        <v>132</v>
      </c>
      <c r="AI12" s="582"/>
      <c r="AJ12" s="582"/>
      <c r="AK12" s="582"/>
      <c r="AL12" s="584"/>
      <c r="AM12" s="515" t="s">
        <v>133</v>
      </c>
      <c r="AN12" s="415"/>
      <c r="AO12" s="415"/>
      <c r="AP12" s="415"/>
      <c r="AQ12" s="415"/>
      <c r="AR12" s="415"/>
      <c r="AS12" s="415"/>
      <c r="AT12" s="416"/>
      <c r="AU12" s="516" t="s">
        <v>134</v>
      </c>
      <c r="AV12" s="517"/>
      <c r="AW12" s="517"/>
      <c r="AX12" s="517"/>
      <c r="AY12" s="472" t="s">
        <v>135</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0</v>
      </c>
      <c r="BW12" s="459"/>
      <c r="BX12" s="459"/>
      <c r="BY12" s="459"/>
      <c r="BZ12" s="459"/>
      <c r="CA12" s="459"/>
      <c r="CB12" s="459"/>
      <c r="CC12" s="460"/>
      <c r="CD12" s="498" t="s">
        <v>136</v>
      </c>
      <c r="CE12" s="418"/>
      <c r="CF12" s="418"/>
      <c r="CG12" s="418"/>
      <c r="CH12" s="418"/>
      <c r="CI12" s="418"/>
      <c r="CJ12" s="418"/>
      <c r="CK12" s="418"/>
      <c r="CL12" s="418"/>
      <c r="CM12" s="418"/>
      <c r="CN12" s="418"/>
      <c r="CO12" s="418"/>
      <c r="CP12" s="418"/>
      <c r="CQ12" s="418"/>
      <c r="CR12" s="418"/>
      <c r="CS12" s="499"/>
      <c r="CT12" s="561" t="s">
        <v>127</v>
      </c>
      <c r="CU12" s="562"/>
      <c r="CV12" s="562"/>
      <c r="CW12" s="562"/>
      <c r="CX12" s="562"/>
      <c r="CY12" s="562"/>
      <c r="CZ12" s="562"/>
      <c r="DA12" s="563"/>
      <c r="DB12" s="561" t="s">
        <v>137</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138</v>
      </c>
      <c r="N13" s="543"/>
      <c r="O13" s="543"/>
      <c r="P13" s="543"/>
      <c r="Q13" s="544"/>
      <c r="R13" s="545">
        <v>13859</v>
      </c>
      <c r="S13" s="546"/>
      <c r="T13" s="546"/>
      <c r="U13" s="546"/>
      <c r="V13" s="547"/>
      <c r="W13" s="548" t="s">
        <v>139</v>
      </c>
      <c r="X13" s="444"/>
      <c r="Y13" s="444"/>
      <c r="Z13" s="444"/>
      <c r="AA13" s="444"/>
      <c r="AB13" s="445"/>
      <c r="AC13" s="411">
        <v>829</v>
      </c>
      <c r="AD13" s="412"/>
      <c r="AE13" s="412"/>
      <c r="AF13" s="412"/>
      <c r="AG13" s="413"/>
      <c r="AH13" s="411">
        <v>811</v>
      </c>
      <c r="AI13" s="412"/>
      <c r="AJ13" s="412"/>
      <c r="AK13" s="412"/>
      <c r="AL13" s="471"/>
      <c r="AM13" s="515" t="s">
        <v>140</v>
      </c>
      <c r="AN13" s="415"/>
      <c r="AO13" s="415"/>
      <c r="AP13" s="415"/>
      <c r="AQ13" s="415"/>
      <c r="AR13" s="415"/>
      <c r="AS13" s="415"/>
      <c r="AT13" s="416"/>
      <c r="AU13" s="516" t="s">
        <v>141</v>
      </c>
      <c r="AV13" s="517"/>
      <c r="AW13" s="517"/>
      <c r="AX13" s="517"/>
      <c r="AY13" s="472" t="s">
        <v>142</v>
      </c>
      <c r="AZ13" s="473"/>
      <c r="BA13" s="473"/>
      <c r="BB13" s="473"/>
      <c r="BC13" s="473"/>
      <c r="BD13" s="473"/>
      <c r="BE13" s="473"/>
      <c r="BF13" s="473"/>
      <c r="BG13" s="473"/>
      <c r="BH13" s="473"/>
      <c r="BI13" s="473"/>
      <c r="BJ13" s="473"/>
      <c r="BK13" s="473"/>
      <c r="BL13" s="473"/>
      <c r="BM13" s="474"/>
      <c r="BN13" s="458">
        <v>185813</v>
      </c>
      <c r="BO13" s="459"/>
      <c r="BP13" s="459"/>
      <c r="BQ13" s="459"/>
      <c r="BR13" s="459"/>
      <c r="BS13" s="459"/>
      <c r="BT13" s="459"/>
      <c r="BU13" s="460"/>
      <c r="BV13" s="458">
        <v>360637</v>
      </c>
      <c r="BW13" s="459"/>
      <c r="BX13" s="459"/>
      <c r="BY13" s="459"/>
      <c r="BZ13" s="459"/>
      <c r="CA13" s="459"/>
      <c r="CB13" s="459"/>
      <c r="CC13" s="460"/>
      <c r="CD13" s="498" t="s">
        <v>143</v>
      </c>
      <c r="CE13" s="418"/>
      <c r="CF13" s="418"/>
      <c r="CG13" s="418"/>
      <c r="CH13" s="418"/>
      <c r="CI13" s="418"/>
      <c r="CJ13" s="418"/>
      <c r="CK13" s="418"/>
      <c r="CL13" s="418"/>
      <c r="CM13" s="418"/>
      <c r="CN13" s="418"/>
      <c r="CO13" s="418"/>
      <c r="CP13" s="418"/>
      <c r="CQ13" s="418"/>
      <c r="CR13" s="418"/>
      <c r="CS13" s="499"/>
      <c r="CT13" s="455">
        <v>7.4</v>
      </c>
      <c r="CU13" s="456"/>
      <c r="CV13" s="456"/>
      <c r="CW13" s="456"/>
      <c r="CX13" s="456"/>
      <c r="CY13" s="456"/>
      <c r="CZ13" s="456"/>
      <c r="DA13" s="457"/>
      <c r="DB13" s="455">
        <v>8</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144</v>
      </c>
      <c r="M14" s="585"/>
      <c r="N14" s="585"/>
      <c r="O14" s="585"/>
      <c r="P14" s="585"/>
      <c r="Q14" s="586"/>
      <c r="R14" s="545">
        <v>14085</v>
      </c>
      <c r="S14" s="546"/>
      <c r="T14" s="546"/>
      <c r="U14" s="546"/>
      <c r="V14" s="547"/>
      <c r="W14" s="549"/>
      <c r="X14" s="447"/>
      <c r="Y14" s="447"/>
      <c r="Z14" s="447"/>
      <c r="AA14" s="447"/>
      <c r="AB14" s="448"/>
      <c r="AC14" s="538">
        <v>12.2</v>
      </c>
      <c r="AD14" s="539"/>
      <c r="AE14" s="539"/>
      <c r="AF14" s="539"/>
      <c r="AG14" s="540"/>
      <c r="AH14" s="538">
        <v>11.9</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145</v>
      </c>
      <c r="CE14" s="496"/>
      <c r="CF14" s="496"/>
      <c r="CG14" s="496"/>
      <c r="CH14" s="496"/>
      <c r="CI14" s="496"/>
      <c r="CJ14" s="496"/>
      <c r="CK14" s="496"/>
      <c r="CL14" s="496"/>
      <c r="CM14" s="496"/>
      <c r="CN14" s="496"/>
      <c r="CO14" s="496"/>
      <c r="CP14" s="496"/>
      <c r="CQ14" s="496"/>
      <c r="CR14" s="496"/>
      <c r="CS14" s="497"/>
      <c r="CT14" s="555" t="s">
        <v>137</v>
      </c>
      <c r="CU14" s="556"/>
      <c r="CV14" s="556"/>
      <c r="CW14" s="556"/>
      <c r="CX14" s="556"/>
      <c r="CY14" s="556"/>
      <c r="CZ14" s="556"/>
      <c r="DA14" s="557"/>
      <c r="DB14" s="555" t="s">
        <v>137</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138</v>
      </c>
      <c r="N15" s="543"/>
      <c r="O15" s="543"/>
      <c r="P15" s="543"/>
      <c r="Q15" s="544"/>
      <c r="R15" s="545">
        <v>13953</v>
      </c>
      <c r="S15" s="546"/>
      <c r="T15" s="546"/>
      <c r="U15" s="546"/>
      <c r="V15" s="547"/>
      <c r="W15" s="548" t="s">
        <v>146</v>
      </c>
      <c r="X15" s="444"/>
      <c r="Y15" s="444"/>
      <c r="Z15" s="444"/>
      <c r="AA15" s="444"/>
      <c r="AB15" s="445"/>
      <c r="AC15" s="411">
        <v>1614</v>
      </c>
      <c r="AD15" s="412"/>
      <c r="AE15" s="412"/>
      <c r="AF15" s="412"/>
      <c r="AG15" s="413"/>
      <c r="AH15" s="411">
        <v>1723</v>
      </c>
      <c r="AI15" s="412"/>
      <c r="AJ15" s="412"/>
      <c r="AK15" s="412"/>
      <c r="AL15" s="471"/>
      <c r="AM15" s="515"/>
      <c r="AN15" s="415"/>
      <c r="AO15" s="415"/>
      <c r="AP15" s="415"/>
      <c r="AQ15" s="415"/>
      <c r="AR15" s="415"/>
      <c r="AS15" s="415"/>
      <c r="AT15" s="416"/>
      <c r="AU15" s="516"/>
      <c r="AV15" s="517"/>
      <c r="AW15" s="517"/>
      <c r="AX15" s="517"/>
      <c r="AY15" s="484" t="s">
        <v>147</v>
      </c>
      <c r="AZ15" s="485"/>
      <c r="BA15" s="485"/>
      <c r="BB15" s="485"/>
      <c r="BC15" s="485"/>
      <c r="BD15" s="485"/>
      <c r="BE15" s="485"/>
      <c r="BF15" s="485"/>
      <c r="BG15" s="485"/>
      <c r="BH15" s="485"/>
      <c r="BI15" s="485"/>
      <c r="BJ15" s="485"/>
      <c r="BK15" s="485"/>
      <c r="BL15" s="485"/>
      <c r="BM15" s="486"/>
      <c r="BN15" s="487">
        <v>1490573</v>
      </c>
      <c r="BO15" s="488"/>
      <c r="BP15" s="488"/>
      <c r="BQ15" s="488"/>
      <c r="BR15" s="488"/>
      <c r="BS15" s="488"/>
      <c r="BT15" s="488"/>
      <c r="BU15" s="489"/>
      <c r="BV15" s="487">
        <v>1502712</v>
      </c>
      <c r="BW15" s="488"/>
      <c r="BX15" s="488"/>
      <c r="BY15" s="488"/>
      <c r="BZ15" s="488"/>
      <c r="CA15" s="488"/>
      <c r="CB15" s="488"/>
      <c r="CC15" s="489"/>
      <c r="CD15" s="558" t="s">
        <v>148</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149</v>
      </c>
      <c r="M16" s="533"/>
      <c r="N16" s="533"/>
      <c r="O16" s="533"/>
      <c r="P16" s="533"/>
      <c r="Q16" s="534"/>
      <c r="R16" s="535" t="s">
        <v>150</v>
      </c>
      <c r="S16" s="536"/>
      <c r="T16" s="536"/>
      <c r="U16" s="536"/>
      <c r="V16" s="537"/>
      <c r="W16" s="549"/>
      <c r="X16" s="447"/>
      <c r="Y16" s="447"/>
      <c r="Z16" s="447"/>
      <c r="AA16" s="447"/>
      <c r="AB16" s="448"/>
      <c r="AC16" s="538">
        <v>23.7</v>
      </c>
      <c r="AD16" s="539"/>
      <c r="AE16" s="539"/>
      <c r="AF16" s="539"/>
      <c r="AG16" s="540"/>
      <c r="AH16" s="538">
        <v>25.2</v>
      </c>
      <c r="AI16" s="539"/>
      <c r="AJ16" s="539"/>
      <c r="AK16" s="539"/>
      <c r="AL16" s="541"/>
      <c r="AM16" s="515"/>
      <c r="AN16" s="415"/>
      <c r="AO16" s="415"/>
      <c r="AP16" s="415"/>
      <c r="AQ16" s="415"/>
      <c r="AR16" s="415"/>
      <c r="AS16" s="415"/>
      <c r="AT16" s="416"/>
      <c r="AU16" s="516"/>
      <c r="AV16" s="517"/>
      <c r="AW16" s="517"/>
      <c r="AX16" s="517"/>
      <c r="AY16" s="472" t="s">
        <v>151</v>
      </c>
      <c r="AZ16" s="473"/>
      <c r="BA16" s="473"/>
      <c r="BB16" s="473"/>
      <c r="BC16" s="473"/>
      <c r="BD16" s="473"/>
      <c r="BE16" s="473"/>
      <c r="BF16" s="473"/>
      <c r="BG16" s="473"/>
      <c r="BH16" s="473"/>
      <c r="BI16" s="473"/>
      <c r="BJ16" s="473"/>
      <c r="BK16" s="473"/>
      <c r="BL16" s="473"/>
      <c r="BM16" s="474"/>
      <c r="BN16" s="458">
        <v>3084524</v>
      </c>
      <c r="BO16" s="459"/>
      <c r="BP16" s="459"/>
      <c r="BQ16" s="459"/>
      <c r="BR16" s="459"/>
      <c r="BS16" s="459"/>
      <c r="BT16" s="459"/>
      <c r="BU16" s="460"/>
      <c r="BV16" s="458">
        <v>2898290</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152</v>
      </c>
      <c r="N17" s="552"/>
      <c r="O17" s="552"/>
      <c r="P17" s="552"/>
      <c r="Q17" s="553"/>
      <c r="R17" s="535" t="s">
        <v>153</v>
      </c>
      <c r="S17" s="536"/>
      <c r="T17" s="536"/>
      <c r="U17" s="536"/>
      <c r="V17" s="537"/>
      <c r="W17" s="548" t="s">
        <v>154</v>
      </c>
      <c r="X17" s="444"/>
      <c r="Y17" s="444"/>
      <c r="Z17" s="444"/>
      <c r="AA17" s="444"/>
      <c r="AB17" s="445"/>
      <c r="AC17" s="411">
        <v>4365</v>
      </c>
      <c r="AD17" s="412"/>
      <c r="AE17" s="412"/>
      <c r="AF17" s="412"/>
      <c r="AG17" s="413"/>
      <c r="AH17" s="411">
        <v>4308</v>
      </c>
      <c r="AI17" s="412"/>
      <c r="AJ17" s="412"/>
      <c r="AK17" s="412"/>
      <c r="AL17" s="471"/>
      <c r="AM17" s="515"/>
      <c r="AN17" s="415"/>
      <c r="AO17" s="415"/>
      <c r="AP17" s="415"/>
      <c r="AQ17" s="415"/>
      <c r="AR17" s="415"/>
      <c r="AS17" s="415"/>
      <c r="AT17" s="416"/>
      <c r="AU17" s="516"/>
      <c r="AV17" s="517"/>
      <c r="AW17" s="517"/>
      <c r="AX17" s="517"/>
      <c r="AY17" s="472" t="s">
        <v>155</v>
      </c>
      <c r="AZ17" s="473"/>
      <c r="BA17" s="473"/>
      <c r="BB17" s="473"/>
      <c r="BC17" s="473"/>
      <c r="BD17" s="473"/>
      <c r="BE17" s="473"/>
      <c r="BF17" s="473"/>
      <c r="BG17" s="473"/>
      <c r="BH17" s="473"/>
      <c r="BI17" s="473"/>
      <c r="BJ17" s="473"/>
      <c r="BK17" s="473"/>
      <c r="BL17" s="473"/>
      <c r="BM17" s="474"/>
      <c r="BN17" s="458">
        <v>1858148</v>
      </c>
      <c r="BO17" s="459"/>
      <c r="BP17" s="459"/>
      <c r="BQ17" s="459"/>
      <c r="BR17" s="459"/>
      <c r="BS17" s="459"/>
      <c r="BT17" s="459"/>
      <c r="BU17" s="460"/>
      <c r="BV17" s="458">
        <v>1876524</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156</v>
      </c>
      <c r="C18" s="509"/>
      <c r="D18" s="509"/>
      <c r="E18" s="510"/>
      <c r="F18" s="510"/>
      <c r="G18" s="510"/>
      <c r="H18" s="510"/>
      <c r="I18" s="510"/>
      <c r="J18" s="510"/>
      <c r="K18" s="510"/>
      <c r="L18" s="511">
        <v>18.440000000000001</v>
      </c>
      <c r="M18" s="511"/>
      <c r="N18" s="511"/>
      <c r="O18" s="511"/>
      <c r="P18" s="511"/>
      <c r="Q18" s="511"/>
      <c r="R18" s="512"/>
      <c r="S18" s="512"/>
      <c r="T18" s="512"/>
      <c r="U18" s="512"/>
      <c r="V18" s="513"/>
      <c r="W18" s="529"/>
      <c r="X18" s="530"/>
      <c r="Y18" s="530"/>
      <c r="Z18" s="530"/>
      <c r="AA18" s="530"/>
      <c r="AB18" s="554"/>
      <c r="AC18" s="428">
        <v>64.099999999999994</v>
      </c>
      <c r="AD18" s="429"/>
      <c r="AE18" s="429"/>
      <c r="AF18" s="429"/>
      <c r="AG18" s="514"/>
      <c r="AH18" s="428">
        <v>63</v>
      </c>
      <c r="AI18" s="429"/>
      <c r="AJ18" s="429"/>
      <c r="AK18" s="429"/>
      <c r="AL18" s="430"/>
      <c r="AM18" s="515"/>
      <c r="AN18" s="415"/>
      <c r="AO18" s="415"/>
      <c r="AP18" s="415"/>
      <c r="AQ18" s="415"/>
      <c r="AR18" s="415"/>
      <c r="AS18" s="415"/>
      <c r="AT18" s="416"/>
      <c r="AU18" s="516"/>
      <c r="AV18" s="517"/>
      <c r="AW18" s="517"/>
      <c r="AX18" s="517"/>
      <c r="AY18" s="472" t="s">
        <v>157</v>
      </c>
      <c r="AZ18" s="473"/>
      <c r="BA18" s="473"/>
      <c r="BB18" s="473"/>
      <c r="BC18" s="473"/>
      <c r="BD18" s="473"/>
      <c r="BE18" s="473"/>
      <c r="BF18" s="473"/>
      <c r="BG18" s="473"/>
      <c r="BH18" s="473"/>
      <c r="BI18" s="473"/>
      <c r="BJ18" s="473"/>
      <c r="BK18" s="473"/>
      <c r="BL18" s="473"/>
      <c r="BM18" s="474"/>
      <c r="BN18" s="458">
        <v>3038082</v>
      </c>
      <c r="BO18" s="459"/>
      <c r="BP18" s="459"/>
      <c r="BQ18" s="459"/>
      <c r="BR18" s="459"/>
      <c r="BS18" s="459"/>
      <c r="BT18" s="459"/>
      <c r="BU18" s="460"/>
      <c r="BV18" s="458">
        <v>2931176</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158</v>
      </c>
      <c r="C19" s="509"/>
      <c r="D19" s="509"/>
      <c r="E19" s="510"/>
      <c r="F19" s="510"/>
      <c r="G19" s="510"/>
      <c r="H19" s="510"/>
      <c r="I19" s="510"/>
      <c r="J19" s="510"/>
      <c r="K19" s="510"/>
      <c r="L19" s="518">
        <v>749</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159</v>
      </c>
      <c r="AZ19" s="473"/>
      <c r="BA19" s="473"/>
      <c r="BB19" s="473"/>
      <c r="BC19" s="473"/>
      <c r="BD19" s="473"/>
      <c r="BE19" s="473"/>
      <c r="BF19" s="473"/>
      <c r="BG19" s="473"/>
      <c r="BH19" s="473"/>
      <c r="BI19" s="473"/>
      <c r="BJ19" s="473"/>
      <c r="BK19" s="473"/>
      <c r="BL19" s="473"/>
      <c r="BM19" s="474"/>
      <c r="BN19" s="458">
        <v>5359927</v>
      </c>
      <c r="BO19" s="459"/>
      <c r="BP19" s="459"/>
      <c r="BQ19" s="459"/>
      <c r="BR19" s="459"/>
      <c r="BS19" s="459"/>
      <c r="BT19" s="459"/>
      <c r="BU19" s="460"/>
      <c r="BV19" s="458">
        <v>4759329</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160</v>
      </c>
      <c r="C20" s="509"/>
      <c r="D20" s="509"/>
      <c r="E20" s="510"/>
      <c r="F20" s="510"/>
      <c r="G20" s="510"/>
      <c r="H20" s="510"/>
      <c r="I20" s="510"/>
      <c r="J20" s="510"/>
      <c r="K20" s="510"/>
      <c r="L20" s="518">
        <v>4772</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161</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162</v>
      </c>
      <c r="C22" s="435"/>
      <c r="D22" s="436"/>
      <c r="E22" s="443" t="s">
        <v>1</v>
      </c>
      <c r="F22" s="444"/>
      <c r="G22" s="444"/>
      <c r="H22" s="444"/>
      <c r="I22" s="444"/>
      <c r="J22" s="444"/>
      <c r="K22" s="445"/>
      <c r="L22" s="443" t="s">
        <v>163</v>
      </c>
      <c r="M22" s="444"/>
      <c r="N22" s="444"/>
      <c r="O22" s="444"/>
      <c r="P22" s="445"/>
      <c r="Q22" s="449" t="s">
        <v>164</v>
      </c>
      <c r="R22" s="450"/>
      <c r="S22" s="450"/>
      <c r="T22" s="450"/>
      <c r="U22" s="450"/>
      <c r="V22" s="451"/>
      <c r="W22" s="500" t="s">
        <v>165</v>
      </c>
      <c r="X22" s="435"/>
      <c r="Y22" s="436"/>
      <c r="Z22" s="443" t="s">
        <v>1</v>
      </c>
      <c r="AA22" s="444"/>
      <c r="AB22" s="444"/>
      <c r="AC22" s="444"/>
      <c r="AD22" s="444"/>
      <c r="AE22" s="444"/>
      <c r="AF22" s="444"/>
      <c r="AG22" s="445"/>
      <c r="AH22" s="461" t="s">
        <v>166</v>
      </c>
      <c r="AI22" s="444"/>
      <c r="AJ22" s="444"/>
      <c r="AK22" s="444"/>
      <c r="AL22" s="445"/>
      <c r="AM22" s="461" t="s">
        <v>167</v>
      </c>
      <c r="AN22" s="462"/>
      <c r="AO22" s="462"/>
      <c r="AP22" s="462"/>
      <c r="AQ22" s="462"/>
      <c r="AR22" s="463"/>
      <c r="AS22" s="449" t="s">
        <v>164</v>
      </c>
      <c r="AT22" s="450"/>
      <c r="AU22" s="450"/>
      <c r="AV22" s="450"/>
      <c r="AW22" s="450"/>
      <c r="AX22" s="467"/>
      <c r="AY22" s="484" t="s">
        <v>168</v>
      </c>
      <c r="AZ22" s="485"/>
      <c r="BA22" s="485"/>
      <c r="BB22" s="485"/>
      <c r="BC22" s="485"/>
      <c r="BD22" s="485"/>
      <c r="BE22" s="485"/>
      <c r="BF22" s="485"/>
      <c r="BG22" s="485"/>
      <c r="BH22" s="485"/>
      <c r="BI22" s="485"/>
      <c r="BJ22" s="485"/>
      <c r="BK22" s="485"/>
      <c r="BL22" s="485"/>
      <c r="BM22" s="486"/>
      <c r="BN22" s="487">
        <v>4785422</v>
      </c>
      <c r="BO22" s="488"/>
      <c r="BP22" s="488"/>
      <c r="BQ22" s="488"/>
      <c r="BR22" s="488"/>
      <c r="BS22" s="488"/>
      <c r="BT22" s="488"/>
      <c r="BU22" s="489"/>
      <c r="BV22" s="487">
        <v>5012153</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169</v>
      </c>
      <c r="AZ23" s="473"/>
      <c r="BA23" s="473"/>
      <c r="BB23" s="473"/>
      <c r="BC23" s="473"/>
      <c r="BD23" s="473"/>
      <c r="BE23" s="473"/>
      <c r="BF23" s="473"/>
      <c r="BG23" s="473"/>
      <c r="BH23" s="473"/>
      <c r="BI23" s="473"/>
      <c r="BJ23" s="473"/>
      <c r="BK23" s="473"/>
      <c r="BL23" s="473"/>
      <c r="BM23" s="474"/>
      <c r="BN23" s="458">
        <v>4686206</v>
      </c>
      <c r="BO23" s="459"/>
      <c r="BP23" s="459"/>
      <c r="BQ23" s="459"/>
      <c r="BR23" s="459"/>
      <c r="BS23" s="459"/>
      <c r="BT23" s="459"/>
      <c r="BU23" s="460"/>
      <c r="BV23" s="458">
        <v>4918264</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170</v>
      </c>
      <c r="F24" s="415"/>
      <c r="G24" s="415"/>
      <c r="H24" s="415"/>
      <c r="I24" s="415"/>
      <c r="J24" s="415"/>
      <c r="K24" s="416"/>
      <c r="L24" s="411">
        <v>1</v>
      </c>
      <c r="M24" s="412"/>
      <c r="N24" s="412"/>
      <c r="O24" s="412"/>
      <c r="P24" s="413"/>
      <c r="Q24" s="411">
        <v>7200</v>
      </c>
      <c r="R24" s="412"/>
      <c r="S24" s="412"/>
      <c r="T24" s="412"/>
      <c r="U24" s="412"/>
      <c r="V24" s="413"/>
      <c r="W24" s="501"/>
      <c r="X24" s="438"/>
      <c r="Y24" s="439"/>
      <c r="Z24" s="414" t="s">
        <v>171</v>
      </c>
      <c r="AA24" s="415"/>
      <c r="AB24" s="415"/>
      <c r="AC24" s="415"/>
      <c r="AD24" s="415"/>
      <c r="AE24" s="415"/>
      <c r="AF24" s="415"/>
      <c r="AG24" s="416"/>
      <c r="AH24" s="411">
        <v>93</v>
      </c>
      <c r="AI24" s="412"/>
      <c r="AJ24" s="412"/>
      <c r="AK24" s="412"/>
      <c r="AL24" s="413"/>
      <c r="AM24" s="411">
        <v>301413</v>
      </c>
      <c r="AN24" s="412"/>
      <c r="AO24" s="412"/>
      <c r="AP24" s="412"/>
      <c r="AQ24" s="412"/>
      <c r="AR24" s="413"/>
      <c r="AS24" s="411">
        <v>3241</v>
      </c>
      <c r="AT24" s="412"/>
      <c r="AU24" s="412"/>
      <c r="AV24" s="412"/>
      <c r="AW24" s="412"/>
      <c r="AX24" s="471"/>
      <c r="AY24" s="431" t="s">
        <v>172</v>
      </c>
      <c r="AZ24" s="432"/>
      <c r="BA24" s="432"/>
      <c r="BB24" s="432"/>
      <c r="BC24" s="432"/>
      <c r="BD24" s="432"/>
      <c r="BE24" s="432"/>
      <c r="BF24" s="432"/>
      <c r="BG24" s="432"/>
      <c r="BH24" s="432"/>
      <c r="BI24" s="432"/>
      <c r="BJ24" s="432"/>
      <c r="BK24" s="432"/>
      <c r="BL24" s="432"/>
      <c r="BM24" s="433"/>
      <c r="BN24" s="458">
        <v>2263538</v>
      </c>
      <c r="BO24" s="459"/>
      <c r="BP24" s="459"/>
      <c r="BQ24" s="459"/>
      <c r="BR24" s="459"/>
      <c r="BS24" s="459"/>
      <c r="BT24" s="459"/>
      <c r="BU24" s="460"/>
      <c r="BV24" s="458">
        <v>2407944</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173</v>
      </c>
      <c r="F25" s="415"/>
      <c r="G25" s="415"/>
      <c r="H25" s="415"/>
      <c r="I25" s="415"/>
      <c r="J25" s="415"/>
      <c r="K25" s="416"/>
      <c r="L25" s="411">
        <v>1</v>
      </c>
      <c r="M25" s="412"/>
      <c r="N25" s="412"/>
      <c r="O25" s="412"/>
      <c r="P25" s="413"/>
      <c r="Q25" s="411">
        <v>5800</v>
      </c>
      <c r="R25" s="412"/>
      <c r="S25" s="412"/>
      <c r="T25" s="412"/>
      <c r="U25" s="412"/>
      <c r="V25" s="413"/>
      <c r="W25" s="501"/>
      <c r="X25" s="438"/>
      <c r="Y25" s="439"/>
      <c r="Z25" s="414" t="s">
        <v>174</v>
      </c>
      <c r="AA25" s="415"/>
      <c r="AB25" s="415"/>
      <c r="AC25" s="415"/>
      <c r="AD25" s="415"/>
      <c r="AE25" s="415"/>
      <c r="AF25" s="415"/>
      <c r="AG25" s="416"/>
      <c r="AH25" s="411" t="s">
        <v>137</v>
      </c>
      <c r="AI25" s="412"/>
      <c r="AJ25" s="412"/>
      <c r="AK25" s="412"/>
      <c r="AL25" s="413"/>
      <c r="AM25" s="411" t="s">
        <v>137</v>
      </c>
      <c r="AN25" s="412"/>
      <c r="AO25" s="412"/>
      <c r="AP25" s="412"/>
      <c r="AQ25" s="412"/>
      <c r="AR25" s="413"/>
      <c r="AS25" s="411" t="s">
        <v>137</v>
      </c>
      <c r="AT25" s="412"/>
      <c r="AU25" s="412"/>
      <c r="AV25" s="412"/>
      <c r="AW25" s="412"/>
      <c r="AX25" s="471"/>
      <c r="AY25" s="484" t="s">
        <v>175</v>
      </c>
      <c r="AZ25" s="485"/>
      <c r="BA25" s="485"/>
      <c r="BB25" s="485"/>
      <c r="BC25" s="485"/>
      <c r="BD25" s="485"/>
      <c r="BE25" s="485"/>
      <c r="BF25" s="485"/>
      <c r="BG25" s="485"/>
      <c r="BH25" s="485"/>
      <c r="BI25" s="485"/>
      <c r="BJ25" s="485"/>
      <c r="BK25" s="485"/>
      <c r="BL25" s="485"/>
      <c r="BM25" s="486"/>
      <c r="BN25" s="487">
        <v>1144165</v>
      </c>
      <c r="BO25" s="488"/>
      <c r="BP25" s="488"/>
      <c r="BQ25" s="488"/>
      <c r="BR25" s="488"/>
      <c r="BS25" s="488"/>
      <c r="BT25" s="488"/>
      <c r="BU25" s="489"/>
      <c r="BV25" s="487">
        <v>1184875</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176</v>
      </c>
      <c r="F26" s="415"/>
      <c r="G26" s="415"/>
      <c r="H26" s="415"/>
      <c r="I26" s="415"/>
      <c r="J26" s="415"/>
      <c r="K26" s="416"/>
      <c r="L26" s="411">
        <v>1</v>
      </c>
      <c r="M26" s="412"/>
      <c r="N26" s="412"/>
      <c r="O26" s="412"/>
      <c r="P26" s="413"/>
      <c r="Q26" s="411">
        <v>5500</v>
      </c>
      <c r="R26" s="412"/>
      <c r="S26" s="412"/>
      <c r="T26" s="412"/>
      <c r="U26" s="412"/>
      <c r="V26" s="413"/>
      <c r="W26" s="501"/>
      <c r="X26" s="438"/>
      <c r="Y26" s="439"/>
      <c r="Z26" s="414" t="s">
        <v>177</v>
      </c>
      <c r="AA26" s="469"/>
      <c r="AB26" s="469"/>
      <c r="AC26" s="469"/>
      <c r="AD26" s="469"/>
      <c r="AE26" s="469"/>
      <c r="AF26" s="469"/>
      <c r="AG26" s="470"/>
      <c r="AH26" s="411">
        <v>5</v>
      </c>
      <c r="AI26" s="412"/>
      <c r="AJ26" s="412"/>
      <c r="AK26" s="412"/>
      <c r="AL26" s="413"/>
      <c r="AM26" s="411">
        <v>18135</v>
      </c>
      <c r="AN26" s="412"/>
      <c r="AO26" s="412"/>
      <c r="AP26" s="412"/>
      <c r="AQ26" s="412"/>
      <c r="AR26" s="413"/>
      <c r="AS26" s="411">
        <v>3627</v>
      </c>
      <c r="AT26" s="412"/>
      <c r="AU26" s="412"/>
      <c r="AV26" s="412"/>
      <c r="AW26" s="412"/>
      <c r="AX26" s="471"/>
      <c r="AY26" s="498" t="s">
        <v>178</v>
      </c>
      <c r="AZ26" s="418"/>
      <c r="BA26" s="418"/>
      <c r="BB26" s="418"/>
      <c r="BC26" s="418"/>
      <c r="BD26" s="418"/>
      <c r="BE26" s="418"/>
      <c r="BF26" s="418"/>
      <c r="BG26" s="418"/>
      <c r="BH26" s="418"/>
      <c r="BI26" s="418"/>
      <c r="BJ26" s="418"/>
      <c r="BK26" s="418"/>
      <c r="BL26" s="418"/>
      <c r="BM26" s="499"/>
      <c r="BN26" s="458" t="s">
        <v>137</v>
      </c>
      <c r="BO26" s="459"/>
      <c r="BP26" s="459"/>
      <c r="BQ26" s="459"/>
      <c r="BR26" s="459"/>
      <c r="BS26" s="459"/>
      <c r="BT26" s="459"/>
      <c r="BU26" s="460"/>
      <c r="BV26" s="458" t="s">
        <v>137</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179</v>
      </c>
      <c r="F27" s="415"/>
      <c r="G27" s="415"/>
      <c r="H27" s="415"/>
      <c r="I27" s="415"/>
      <c r="J27" s="415"/>
      <c r="K27" s="416"/>
      <c r="L27" s="411">
        <v>1</v>
      </c>
      <c r="M27" s="412"/>
      <c r="N27" s="412"/>
      <c r="O27" s="412"/>
      <c r="P27" s="413"/>
      <c r="Q27" s="411">
        <v>3070</v>
      </c>
      <c r="R27" s="412"/>
      <c r="S27" s="412"/>
      <c r="T27" s="412"/>
      <c r="U27" s="412"/>
      <c r="V27" s="413"/>
      <c r="W27" s="501"/>
      <c r="X27" s="438"/>
      <c r="Y27" s="439"/>
      <c r="Z27" s="414" t="s">
        <v>180</v>
      </c>
      <c r="AA27" s="415"/>
      <c r="AB27" s="415"/>
      <c r="AC27" s="415"/>
      <c r="AD27" s="415"/>
      <c r="AE27" s="415"/>
      <c r="AF27" s="415"/>
      <c r="AG27" s="416"/>
      <c r="AH27" s="411" t="s">
        <v>137</v>
      </c>
      <c r="AI27" s="412"/>
      <c r="AJ27" s="412"/>
      <c r="AK27" s="412"/>
      <c r="AL27" s="413"/>
      <c r="AM27" s="411" t="s">
        <v>137</v>
      </c>
      <c r="AN27" s="412"/>
      <c r="AO27" s="412"/>
      <c r="AP27" s="412"/>
      <c r="AQ27" s="412"/>
      <c r="AR27" s="413"/>
      <c r="AS27" s="411" t="s">
        <v>137</v>
      </c>
      <c r="AT27" s="412"/>
      <c r="AU27" s="412"/>
      <c r="AV27" s="412"/>
      <c r="AW27" s="412"/>
      <c r="AX27" s="471"/>
      <c r="AY27" s="495" t="s">
        <v>181</v>
      </c>
      <c r="AZ27" s="496"/>
      <c r="BA27" s="496"/>
      <c r="BB27" s="496"/>
      <c r="BC27" s="496"/>
      <c r="BD27" s="496"/>
      <c r="BE27" s="496"/>
      <c r="BF27" s="496"/>
      <c r="BG27" s="496"/>
      <c r="BH27" s="496"/>
      <c r="BI27" s="496"/>
      <c r="BJ27" s="496"/>
      <c r="BK27" s="496"/>
      <c r="BL27" s="496"/>
      <c r="BM27" s="497"/>
      <c r="BN27" s="492">
        <v>272774</v>
      </c>
      <c r="BO27" s="493"/>
      <c r="BP27" s="493"/>
      <c r="BQ27" s="493"/>
      <c r="BR27" s="493"/>
      <c r="BS27" s="493"/>
      <c r="BT27" s="493"/>
      <c r="BU27" s="494"/>
      <c r="BV27" s="492">
        <v>272756</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182</v>
      </c>
      <c r="F28" s="415"/>
      <c r="G28" s="415"/>
      <c r="H28" s="415"/>
      <c r="I28" s="415"/>
      <c r="J28" s="415"/>
      <c r="K28" s="416"/>
      <c r="L28" s="411">
        <v>1</v>
      </c>
      <c r="M28" s="412"/>
      <c r="N28" s="412"/>
      <c r="O28" s="412"/>
      <c r="P28" s="413"/>
      <c r="Q28" s="411">
        <v>2500</v>
      </c>
      <c r="R28" s="412"/>
      <c r="S28" s="412"/>
      <c r="T28" s="412"/>
      <c r="U28" s="412"/>
      <c r="V28" s="413"/>
      <c r="W28" s="501"/>
      <c r="X28" s="438"/>
      <c r="Y28" s="439"/>
      <c r="Z28" s="414" t="s">
        <v>183</v>
      </c>
      <c r="AA28" s="415"/>
      <c r="AB28" s="415"/>
      <c r="AC28" s="415"/>
      <c r="AD28" s="415"/>
      <c r="AE28" s="415"/>
      <c r="AF28" s="415"/>
      <c r="AG28" s="416"/>
      <c r="AH28" s="411" t="s">
        <v>137</v>
      </c>
      <c r="AI28" s="412"/>
      <c r="AJ28" s="412"/>
      <c r="AK28" s="412"/>
      <c r="AL28" s="413"/>
      <c r="AM28" s="411" t="s">
        <v>137</v>
      </c>
      <c r="AN28" s="412"/>
      <c r="AO28" s="412"/>
      <c r="AP28" s="412"/>
      <c r="AQ28" s="412"/>
      <c r="AR28" s="413"/>
      <c r="AS28" s="411" t="s">
        <v>137</v>
      </c>
      <c r="AT28" s="412"/>
      <c r="AU28" s="412"/>
      <c r="AV28" s="412"/>
      <c r="AW28" s="412"/>
      <c r="AX28" s="471"/>
      <c r="AY28" s="475" t="s">
        <v>184</v>
      </c>
      <c r="AZ28" s="476"/>
      <c r="BA28" s="476"/>
      <c r="BB28" s="477"/>
      <c r="BC28" s="484" t="s">
        <v>48</v>
      </c>
      <c r="BD28" s="485"/>
      <c r="BE28" s="485"/>
      <c r="BF28" s="485"/>
      <c r="BG28" s="485"/>
      <c r="BH28" s="485"/>
      <c r="BI28" s="485"/>
      <c r="BJ28" s="485"/>
      <c r="BK28" s="485"/>
      <c r="BL28" s="485"/>
      <c r="BM28" s="486"/>
      <c r="BN28" s="487">
        <v>2219000</v>
      </c>
      <c r="BO28" s="488"/>
      <c r="BP28" s="488"/>
      <c r="BQ28" s="488"/>
      <c r="BR28" s="488"/>
      <c r="BS28" s="488"/>
      <c r="BT28" s="488"/>
      <c r="BU28" s="489"/>
      <c r="BV28" s="487">
        <v>2060000</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185</v>
      </c>
      <c r="F29" s="415"/>
      <c r="G29" s="415"/>
      <c r="H29" s="415"/>
      <c r="I29" s="415"/>
      <c r="J29" s="415"/>
      <c r="K29" s="416"/>
      <c r="L29" s="411">
        <v>10</v>
      </c>
      <c r="M29" s="412"/>
      <c r="N29" s="412"/>
      <c r="O29" s="412"/>
      <c r="P29" s="413"/>
      <c r="Q29" s="411">
        <v>2330</v>
      </c>
      <c r="R29" s="412"/>
      <c r="S29" s="412"/>
      <c r="T29" s="412"/>
      <c r="U29" s="412"/>
      <c r="V29" s="413"/>
      <c r="W29" s="502"/>
      <c r="X29" s="503"/>
      <c r="Y29" s="504"/>
      <c r="Z29" s="414" t="s">
        <v>186</v>
      </c>
      <c r="AA29" s="415"/>
      <c r="AB29" s="415"/>
      <c r="AC29" s="415"/>
      <c r="AD29" s="415"/>
      <c r="AE29" s="415"/>
      <c r="AF29" s="415"/>
      <c r="AG29" s="416"/>
      <c r="AH29" s="411">
        <v>93</v>
      </c>
      <c r="AI29" s="412"/>
      <c r="AJ29" s="412"/>
      <c r="AK29" s="412"/>
      <c r="AL29" s="413"/>
      <c r="AM29" s="411">
        <v>301413</v>
      </c>
      <c r="AN29" s="412"/>
      <c r="AO29" s="412"/>
      <c r="AP29" s="412"/>
      <c r="AQ29" s="412"/>
      <c r="AR29" s="413"/>
      <c r="AS29" s="411">
        <v>3241</v>
      </c>
      <c r="AT29" s="412"/>
      <c r="AU29" s="412"/>
      <c r="AV29" s="412"/>
      <c r="AW29" s="412"/>
      <c r="AX29" s="471"/>
      <c r="AY29" s="478"/>
      <c r="AZ29" s="479"/>
      <c r="BA29" s="479"/>
      <c r="BB29" s="480"/>
      <c r="BC29" s="472" t="s">
        <v>187</v>
      </c>
      <c r="BD29" s="473"/>
      <c r="BE29" s="473"/>
      <c r="BF29" s="473"/>
      <c r="BG29" s="473"/>
      <c r="BH29" s="473"/>
      <c r="BI29" s="473"/>
      <c r="BJ29" s="473"/>
      <c r="BK29" s="473"/>
      <c r="BL29" s="473"/>
      <c r="BM29" s="474"/>
      <c r="BN29" s="458">
        <v>335000</v>
      </c>
      <c r="BO29" s="459"/>
      <c r="BP29" s="459"/>
      <c r="BQ29" s="459"/>
      <c r="BR29" s="459"/>
      <c r="BS29" s="459"/>
      <c r="BT29" s="459"/>
      <c r="BU29" s="460"/>
      <c r="BV29" s="458">
        <v>315000</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188</v>
      </c>
      <c r="X30" s="426"/>
      <c r="Y30" s="426"/>
      <c r="Z30" s="426"/>
      <c r="AA30" s="426"/>
      <c r="AB30" s="426"/>
      <c r="AC30" s="426"/>
      <c r="AD30" s="426"/>
      <c r="AE30" s="426"/>
      <c r="AF30" s="426"/>
      <c r="AG30" s="427"/>
      <c r="AH30" s="428">
        <v>99.4</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1946849</v>
      </c>
      <c r="BO30" s="493"/>
      <c r="BP30" s="493"/>
      <c r="BQ30" s="493"/>
      <c r="BR30" s="493"/>
      <c r="BS30" s="493"/>
      <c r="BT30" s="493"/>
      <c r="BU30" s="494"/>
      <c r="BV30" s="492">
        <v>1525226</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189</v>
      </c>
      <c r="D32" s="417"/>
      <c r="E32" s="417"/>
      <c r="F32" s="417"/>
      <c r="G32" s="417"/>
      <c r="H32" s="417"/>
      <c r="I32" s="417"/>
      <c r="J32" s="417"/>
      <c r="K32" s="417"/>
      <c r="L32" s="417"/>
      <c r="M32" s="417"/>
      <c r="N32" s="417"/>
      <c r="O32" s="417"/>
      <c r="P32" s="417"/>
      <c r="Q32" s="417"/>
      <c r="R32" s="417"/>
      <c r="S32" s="417"/>
      <c r="U32" s="418" t="s">
        <v>190</v>
      </c>
      <c r="V32" s="418"/>
      <c r="W32" s="418"/>
      <c r="X32" s="418"/>
      <c r="Y32" s="418"/>
      <c r="Z32" s="418"/>
      <c r="AA32" s="418"/>
      <c r="AB32" s="418"/>
      <c r="AC32" s="418"/>
      <c r="AD32" s="418"/>
      <c r="AE32" s="418"/>
      <c r="AF32" s="418"/>
      <c r="AG32" s="418"/>
      <c r="AH32" s="418"/>
      <c r="AI32" s="418"/>
      <c r="AJ32" s="418"/>
      <c r="AK32" s="418"/>
      <c r="AM32" s="418" t="s">
        <v>191</v>
      </c>
      <c r="AN32" s="418"/>
      <c r="AO32" s="418"/>
      <c r="AP32" s="418"/>
      <c r="AQ32" s="418"/>
      <c r="AR32" s="418"/>
      <c r="AS32" s="418"/>
      <c r="AT32" s="418"/>
      <c r="AU32" s="418"/>
      <c r="AV32" s="418"/>
      <c r="AW32" s="418"/>
      <c r="AX32" s="418"/>
      <c r="AY32" s="418"/>
      <c r="AZ32" s="418"/>
      <c r="BA32" s="418"/>
      <c r="BB32" s="418"/>
      <c r="BC32" s="418"/>
      <c r="BE32" s="418" t="s">
        <v>192</v>
      </c>
      <c r="BF32" s="418"/>
      <c r="BG32" s="418"/>
      <c r="BH32" s="418"/>
      <c r="BI32" s="418"/>
      <c r="BJ32" s="418"/>
      <c r="BK32" s="418"/>
      <c r="BL32" s="418"/>
      <c r="BM32" s="418"/>
      <c r="BN32" s="418"/>
      <c r="BO32" s="418"/>
      <c r="BP32" s="418"/>
      <c r="BQ32" s="418"/>
      <c r="BR32" s="418"/>
      <c r="BS32" s="418"/>
      <c r="BT32" s="418"/>
      <c r="BU32" s="418"/>
      <c r="BW32" s="418" t="s">
        <v>193</v>
      </c>
      <c r="BX32" s="418"/>
      <c r="BY32" s="418"/>
      <c r="BZ32" s="418"/>
      <c r="CA32" s="418"/>
      <c r="CB32" s="418"/>
      <c r="CC32" s="418"/>
      <c r="CD32" s="418"/>
      <c r="CE32" s="418"/>
      <c r="CF32" s="418"/>
      <c r="CG32" s="418"/>
      <c r="CH32" s="418"/>
      <c r="CI32" s="418"/>
      <c r="CJ32" s="418"/>
      <c r="CK32" s="418"/>
      <c r="CL32" s="418"/>
      <c r="CM32" s="418"/>
      <c r="CO32" s="418" t="s">
        <v>194</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195</v>
      </c>
      <c r="D33" s="410"/>
      <c r="E33" s="409" t="s">
        <v>196</v>
      </c>
      <c r="F33" s="409"/>
      <c r="G33" s="409"/>
      <c r="H33" s="409"/>
      <c r="I33" s="409"/>
      <c r="J33" s="409"/>
      <c r="K33" s="409"/>
      <c r="L33" s="409"/>
      <c r="M33" s="409"/>
      <c r="N33" s="409"/>
      <c r="O33" s="409"/>
      <c r="P33" s="409"/>
      <c r="Q33" s="409"/>
      <c r="R33" s="409"/>
      <c r="S33" s="409"/>
      <c r="T33" s="203"/>
      <c r="U33" s="410" t="s">
        <v>195</v>
      </c>
      <c r="V33" s="410"/>
      <c r="W33" s="409" t="s">
        <v>196</v>
      </c>
      <c r="X33" s="409"/>
      <c r="Y33" s="409"/>
      <c r="Z33" s="409"/>
      <c r="AA33" s="409"/>
      <c r="AB33" s="409"/>
      <c r="AC33" s="409"/>
      <c r="AD33" s="409"/>
      <c r="AE33" s="409"/>
      <c r="AF33" s="409"/>
      <c r="AG33" s="409"/>
      <c r="AH33" s="409"/>
      <c r="AI33" s="409"/>
      <c r="AJ33" s="409"/>
      <c r="AK33" s="409"/>
      <c r="AL33" s="203"/>
      <c r="AM33" s="410" t="s">
        <v>195</v>
      </c>
      <c r="AN33" s="410"/>
      <c r="AO33" s="409" t="s">
        <v>196</v>
      </c>
      <c r="AP33" s="409"/>
      <c r="AQ33" s="409"/>
      <c r="AR33" s="409"/>
      <c r="AS33" s="409"/>
      <c r="AT33" s="409"/>
      <c r="AU33" s="409"/>
      <c r="AV33" s="409"/>
      <c r="AW33" s="409"/>
      <c r="AX33" s="409"/>
      <c r="AY33" s="409"/>
      <c r="AZ33" s="409"/>
      <c r="BA33" s="409"/>
      <c r="BB33" s="409"/>
      <c r="BC33" s="409"/>
      <c r="BD33" s="204"/>
      <c r="BE33" s="409" t="s">
        <v>197</v>
      </c>
      <c r="BF33" s="409"/>
      <c r="BG33" s="409" t="s">
        <v>198</v>
      </c>
      <c r="BH33" s="409"/>
      <c r="BI33" s="409"/>
      <c r="BJ33" s="409"/>
      <c r="BK33" s="409"/>
      <c r="BL33" s="409"/>
      <c r="BM33" s="409"/>
      <c r="BN33" s="409"/>
      <c r="BO33" s="409"/>
      <c r="BP33" s="409"/>
      <c r="BQ33" s="409"/>
      <c r="BR33" s="409"/>
      <c r="BS33" s="409"/>
      <c r="BT33" s="409"/>
      <c r="BU33" s="409"/>
      <c r="BV33" s="204"/>
      <c r="BW33" s="410" t="s">
        <v>197</v>
      </c>
      <c r="BX33" s="410"/>
      <c r="BY33" s="409" t="s">
        <v>199</v>
      </c>
      <c r="BZ33" s="409"/>
      <c r="CA33" s="409"/>
      <c r="CB33" s="409"/>
      <c r="CC33" s="409"/>
      <c r="CD33" s="409"/>
      <c r="CE33" s="409"/>
      <c r="CF33" s="409"/>
      <c r="CG33" s="409"/>
      <c r="CH33" s="409"/>
      <c r="CI33" s="409"/>
      <c r="CJ33" s="409"/>
      <c r="CK33" s="409"/>
      <c r="CL33" s="409"/>
      <c r="CM33" s="409"/>
      <c r="CN33" s="203"/>
      <c r="CO33" s="410" t="s">
        <v>195</v>
      </c>
      <c r="CP33" s="410"/>
      <c r="CQ33" s="409" t="s">
        <v>200</v>
      </c>
      <c r="CR33" s="409"/>
      <c r="CS33" s="409"/>
      <c r="CT33" s="409"/>
      <c r="CU33" s="409"/>
      <c r="CV33" s="409"/>
      <c r="CW33" s="409"/>
      <c r="CX33" s="409"/>
      <c r="CY33" s="409"/>
      <c r="CZ33" s="409"/>
      <c r="DA33" s="409"/>
      <c r="DB33" s="409"/>
      <c r="DC33" s="409"/>
      <c r="DD33" s="409"/>
      <c r="DE33" s="409"/>
      <c r="DF33" s="203"/>
      <c r="DG33" s="408" t="s">
        <v>201</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大木町国民健康保険特別会計</v>
      </c>
      <c r="X34" s="407"/>
      <c r="Y34" s="407"/>
      <c r="Z34" s="407"/>
      <c r="AA34" s="407"/>
      <c r="AB34" s="407"/>
      <c r="AC34" s="407"/>
      <c r="AD34" s="407"/>
      <c r="AE34" s="407"/>
      <c r="AF34" s="407"/>
      <c r="AG34" s="407"/>
      <c r="AH34" s="407"/>
      <c r="AI34" s="407"/>
      <c r="AJ34" s="407"/>
      <c r="AK34" s="407"/>
      <c r="AL34" s="178"/>
      <c r="AM34" s="406">
        <f>IF(AO34="","",MAX(C34:D43,U34:V43)+1)</f>
        <v>4</v>
      </c>
      <c r="AN34" s="406"/>
      <c r="AO34" s="407" t="str">
        <f>IF('各会計、関係団体の財政状況及び健全化判断比率'!B30="","",'各会計、関係団体の財政状況及び健全化判断比率'!B30)</f>
        <v>大木町水道事業会計</v>
      </c>
      <c r="AP34" s="407"/>
      <c r="AQ34" s="407"/>
      <c r="AR34" s="407"/>
      <c r="AS34" s="407"/>
      <c r="AT34" s="407"/>
      <c r="AU34" s="407"/>
      <c r="AV34" s="407"/>
      <c r="AW34" s="407"/>
      <c r="AX34" s="407"/>
      <c r="AY34" s="407"/>
      <c r="AZ34" s="407"/>
      <c r="BA34" s="407"/>
      <c r="BB34" s="407"/>
      <c r="BC34" s="407"/>
      <c r="BD34" s="178"/>
      <c r="BE34" s="406" t="str">
        <f>IF(BG34="","",MAX(C34:D43,U34:V43,AM34:AN43)+1)</f>
        <v/>
      </c>
      <c r="BF34" s="406"/>
      <c r="BG34" s="407"/>
      <c r="BH34" s="407"/>
      <c r="BI34" s="407"/>
      <c r="BJ34" s="407"/>
      <c r="BK34" s="407"/>
      <c r="BL34" s="407"/>
      <c r="BM34" s="407"/>
      <c r="BN34" s="407"/>
      <c r="BO34" s="407"/>
      <c r="BP34" s="407"/>
      <c r="BQ34" s="407"/>
      <c r="BR34" s="407"/>
      <c r="BS34" s="407"/>
      <c r="BT34" s="407"/>
      <c r="BU34" s="407"/>
      <c r="BV34" s="178"/>
      <c r="BW34" s="406">
        <f>IF(BY34="","",MAX(C34:D43,U34:V43,AM34:AN43,BE34:BF43)+1)</f>
        <v>5</v>
      </c>
      <c r="BX34" s="406"/>
      <c r="BY34" s="407" t="str">
        <f>IF('各会計、関係団体の財政状況及び健全化判断比率'!B68="","",'各会計、関係団体の財政状況及び健全化判断比率'!B68)</f>
        <v>花宗太田土木組合</v>
      </c>
      <c r="BZ34" s="407"/>
      <c r="CA34" s="407"/>
      <c r="CB34" s="407"/>
      <c r="CC34" s="407"/>
      <c r="CD34" s="407"/>
      <c r="CE34" s="407"/>
      <c r="CF34" s="407"/>
      <c r="CG34" s="407"/>
      <c r="CH34" s="407"/>
      <c r="CI34" s="407"/>
      <c r="CJ34" s="407"/>
      <c r="CK34" s="407"/>
      <c r="CL34" s="407"/>
      <c r="CM34" s="407"/>
      <c r="CN34" s="178"/>
      <c r="CO34" s="406">
        <f>IF(CQ34="","",MAX(C34:D43,U34:V43,AM34:AN43,BE34:BF43,BW34:BX43)+1)</f>
        <v>15</v>
      </c>
      <c r="CP34" s="406"/>
      <c r="CQ34" s="407" t="str">
        <f>IF('各会計、関係団体の財政状況及び健全化判断比率'!BS7="","",'各会計、関係団体の財政状況及び健全化判断比率'!BS7)</f>
        <v>一般財団法人ひしのみ国際交流センター</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大木町後期高齢者医療特別会計</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6</v>
      </c>
      <c r="BX35" s="406"/>
      <c r="BY35" s="407" t="str">
        <f>IF('各会計、関係団体の財政状況及び健全化判断比率'!B69="","",'各会計、関係団体の財政状況及び健全化判断比率'!B69)</f>
        <v>福岡県市町村消防団員等公務災害補償組合</v>
      </c>
      <c r="BZ35" s="407"/>
      <c r="CA35" s="407"/>
      <c r="CB35" s="407"/>
      <c r="CC35" s="407"/>
      <c r="CD35" s="407"/>
      <c r="CE35" s="407"/>
      <c r="CF35" s="407"/>
      <c r="CG35" s="407"/>
      <c r="CH35" s="407"/>
      <c r="CI35" s="407"/>
      <c r="CJ35" s="407"/>
      <c r="CK35" s="407"/>
      <c r="CL35" s="407"/>
      <c r="CM35" s="407"/>
      <c r="CN35" s="178"/>
      <c r="CO35" s="406">
        <f t="shared" ref="CO35:CO43" si="3">IF(CQ35="","",CO34+1)</f>
        <v>16</v>
      </c>
      <c r="CP35" s="406"/>
      <c r="CQ35" s="407" t="str">
        <f>IF('各会計、関係団体の財政状況及び健全化判断比率'!BS8="","",'各会計、関係団体の財政状況及び健全化判断比率'!BS8)</f>
        <v>株式会社大木町健康づくり公社</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t="str">
        <f t="shared" ref="U36:U43" si="4">IF(W36="","",U35+1)</f>
        <v/>
      </c>
      <c r="V36" s="406"/>
      <c r="W36" s="407"/>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7</v>
      </c>
      <c r="BX36" s="406"/>
      <c r="BY36" s="407" t="str">
        <f>IF('各会計、関係団体の財政状況及び健全化判断比率'!B70="","",'各会計、関係団体の財政状況及び健全化判断比率'!B70)</f>
        <v>福岡県市町村職員退職手当組合（一般会計）</v>
      </c>
      <c r="BZ36" s="407"/>
      <c r="CA36" s="407"/>
      <c r="CB36" s="407"/>
      <c r="CC36" s="407"/>
      <c r="CD36" s="407"/>
      <c r="CE36" s="407"/>
      <c r="CF36" s="407"/>
      <c r="CG36" s="407"/>
      <c r="CH36" s="407"/>
      <c r="CI36" s="407"/>
      <c r="CJ36" s="407"/>
      <c r="CK36" s="407"/>
      <c r="CL36" s="407"/>
      <c r="CM36" s="407"/>
      <c r="CN36" s="178"/>
      <c r="CO36" s="406">
        <f t="shared" si="3"/>
        <v>17</v>
      </c>
      <c r="CP36" s="406"/>
      <c r="CQ36" s="407" t="str">
        <f>IF('各会計、関係団体の財政状況及び健全化判断比率'!BS9="","",'各会計、関係団体の財政状況及び健全化判断比率'!BS9)</f>
        <v>一般社団法人サスティナブルおおき</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8</v>
      </c>
      <c r="BX37" s="406"/>
      <c r="BY37" s="407" t="str">
        <f>IF('各会計、関係団体の財政状況及び健全化判断比率'!B71="","",'各会計、関係団体の財政状況及び健全化判断比率'!B71)</f>
        <v>福岡県市町村職員退職手当組合（基金特別会計）</v>
      </c>
      <c r="BZ37" s="407"/>
      <c r="CA37" s="407"/>
      <c r="CB37" s="407"/>
      <c r="CC37" s="407"/>
      <c r="CD37" s="407"/>
      <c r="CE37" s="407"/>
      <c r="CF37" s="407"/>
      <c r="CG37" s="407"/>
      <c r="CH37" s="407"/>
      <c r="CI37" s="407"/>
      <c r="CJ37" s="407"/>
      <c r="CK37" s="407"/>
      <c r="CL37" s="407"/>
      <c r="CM37" s="407"/>
      <c r="CN37" s="178"/>
      <c r="CO37" s="406">
        <f t="shared" si="3"/>
        <v>18</v>
      </c>
      <c r="CP37" s="406"/>
      <c r="CQ37" s="407" t="str">
        <f>IF('各会計、関係団体の財政状況及び健全化判断比率'!BS10="","",'各会計、関係団体の財政状況及び健全化判断比率'!BS10)</f>
        <v>株式会社クリエイティブおおき</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9</v>
      </c>
      <c r="BX38" s="406"/>
      <c r="BY38" s="407" t="str">
        <f>IF('各会計、関係団体の財政状況及び健全化判断比率'!B72="","",'各会計、関係団体の財政状況及び健全化判断比率'!B72)</f>
        <v>福岡県自治会館管理組合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10</v>
      </c>
      <c r="BX39" s="406"/>
      <c r="BY39" s="407" t="str">
        <f>IF('各会計、関係団体の財政状況及び健全化判断比率'!B73="","",'各会計、関係団体の財政状況及び健全化判断比率'!B73)</f>
        <v>久留米広域市町村圏事務組合（一般会計）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11</v>
      </c>
      <c r="BX40" s="406"/>
      <c r="BY40" s="407" t="str">
        <f>IF('各会計、関係団体の財政状況及び健全化判断比率'!B74="","",'各会計、関係団体の財政状況及び健全化判断比率'!B74)</f>
        <v>久留米広域市町村圏事務組合（小児救急医療支援事業特別会計）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12</v>
      </c>
      <c r="BX41" s="406"/>
      <c r="BY41" s="407" t="str">
        <f>IF('各会計、関係団体の財政状況及び健全化判断比率'!B75="","",'各会計、関係団体の財政状況及び健全化判断比率'!B75)</f>
        <v>久留米広域市町村圏事務組合（広域消防特別会計）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13</v>
      </c>
      <c r="BX42" s="406"/>
      <c r="BY42" s="407" t="str">
        <f>IF('各会計、関係団体の財政状況及び健全化判断比率'!B76="","",'各会計、関係団体の財政状況及び健全化判断比率'!B76)</f>
        <v>八女西部広域事務組合</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f t="shared" si="2"/>
        <v>14</v>
      </c>
      <c r="BX43" s="406"/>
      <c r="BY43" s="407" t="str">
        <f>IF('各会計、関係団体の財政状況及び健全化判断比率'!B77="","",'各会計、関係団体の財政状況及び健全化判断比率'!B77)</f>
        <v>福岡県南広域水道企業団</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202</v>
      </c>
      <c r="E46" s="403" t="s">
        <v>203</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204</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205</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206</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207</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208</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209</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c r="E53" s="177" t="s">
        <v>613</v>
      </c>
    </row>
    <row r="54" spans="5:113" x14ac:dyDescent="0.15"/>
    <row r="55" spans="5:113" x14ac:dyDescent="0.15"/>
    <row r="56" spans="5:113" x14ac:dyDescent="0.15"/>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215" t="s">
        <v>528</v>
      </c>
      <c r="D34" s="1215"/>
      <c r="E34" s="1216"/>
      <c r="F34" s="32" t="s">
        <v>529</v>
      </c>
      <c r="G34" s="33" t="s">
        <v>530</v>
      </c>
      <c r="H34" s="33" t="s">
        <v>531</v>
      </c>
      <c r="I34" s="33" t="s">
        <v>532</v>
      </c>
      <c r="J34" s="34" t="s">
        <v>533</v>
      </c>
      <c r="K34" s="22"/>
      <c r="L34" s="22"/>
      <c r="M34" s="22"/>
      <c r="N34" s="22"/>
      <c r="O34" s="22"/>
      <c r="P34" s="22"/>
    </row>
    <row r="35" spans="1:16" ht="39" customHeight="1" x14ac:dyDescent="0.15">
      <c r="A35" s="22"/>
      <c r="B35" s="35"/>
      <c r="C35" s="1209" t="s">
        <v>534</v>
      </c>
      <c r="D35" s="1210"/>
      <c r="E35" s="1211"/>
      <c r="F35" s="36">
        <v>27.99</v>
      </c>
      <c r="G35" s="37">
        <v>28.53</v>
      </c>
      <c r="H35" s="37">
        <v>29.92</v>
      </c>
      <c r="I35" s="37">
        <v>28.48</v>
      </c>
      <c r="J35" s="38">
        <v>23.71</v>
      </c>
      <c r="K35" s="22"/>
      <c r="L35" s="22"/>
      <c r="M35" s="22"/>
      <c r="N35" s="22"/>
      <c r="O35" s="22"/>
      <c r="P35" s="22"/>
    </row>
    <row r="36" spans="1:16" ht="39" customHeight="1" x14ac:dyDescent="0.15">
      <c r="A36" s="22"/>
      <c r="B36" s="35"/>
      <c r="C36" s="1209" t="s">
        <v>535</v>
      </c>
      <c r="D36" s="1210"/>
      <c r="E36" s="1211"/>
      <c r="F36" s="36">
        <v>5.09</v>
      </c>
      <c r="G36" s="37">
        <v>6.89</v>
      </c>
      <c r="H36" s="37">
        <v>7.84</v>
      </c>
      <c r="I36" s="37">
        <v>14.23</v>
      </c>
      <c r="J36" s="38">
        <v>14.07</v>
      </c>
      <c r="K36" s="22"/>
      <c r="L36" s="22"/>
      <c r="M36" s="22"/>
      <c r="N36" s="22"/>
      <c r="O36" s="22"/>
      <c r="P36" s="22"/>
    </row>
    <row r="37" spans="1:16" ht="39" customHeight="1" x14ac:dyDescent="0.15">
      <c r="A37" s="22"/>
      <c r="B37" s="35"/>
      <c r="C37" s="1209" t="s">
        <v>536</v>
      </c>
      <c r="D37" s="1210"/>
      <c r="E37" s="1211"/>
      <c r="F37" s="36">
        <v>0.17</v>
      </c>
      <c r="G37" s="37">
        <v>0.19</v>
      </c>
      <c r="H37" s="37">
        <v>0.22</v>
      </c>
      <c r="I37" s="37">
        <v>0.15</v>
      </c>
      <c r="J37" s="38">
        <v>0.18</v>
      </c>
      <c r="K37" s="22"/>
      <c r="L37" s="22"/>
      <c r="M37" s="22"/>
      <c r="N37" s="22"/>
      <c r="O37" s="22"/>
      <c r="P37" s="22"/>
    </row>
    <row r="38" spans="1:16" ht="39" customHeight="1" x14ac:dyDescent="0.15">
      <c r="A38" s="22"/>
      <c r="B38" s="35"/>
      <c r="C38" s="1209"/>
      <c r="D38" s="1210"/>
      <c r="E38" s="1211"/>
      <c r="F38" s="36"/>
      <c r="G38" s="37"/>
      <c r="H38" s="37"/>
      <c r="I38" s="37"/>
      <c r="J38" s="38"/>
      <c r="K38" s="22"/>
      <c r="L38" s="22"/>
      <c r="M38" s="22"/>
      <c r="N38" s="22"/>
      <c r="O38" s="22"/>
      <c r="P38" s="22"/>
    </row>
    <row r="39" spans="1:16" ht="39" customHeight="1" x14ac:dyDescent="0.15">
      <c r="A39" s="22"/>
      <c r="B39" s="35"/>
      <c r="C39" s="1209"/>
      <c r="D39" s="1210"/>
      <c r="E39" s="1211"/>
      <c r="F39" s="36"/>
      <c r="G39" s="37"/>
      <c r="H39" s="37"/>
      <c r="I39" s="37"/>
      <c r="J39" s="38"/>
      <c r="K39" s="22"/>
      <c r="L39" s="22"/>
      <c r="M39" s="22"/>
      <c r="N39" s="22"/>
      <c r="O39" s="22"/>
      <c r="P39" s="22"/>
    </row>
    <row r="40" spans="1:16" ht="39" customHeight="1" x14ac:dyDescent="0.15">
      <c r="A40" s="22"/>
      <c r="B40" s="35"/>
      <c r="C40" s="1209"/>
      <c r="D40" s="1210"/>
      <c r="E40" s="1211"/>
      <c r="F40" s="36"/>
      <c r="G40" s="37"/>
      <c r="H40" s="37"/>
      <c r="I40" s="37"/>
      <c r="J40" s="38"/>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537</v>
      </c>
      <c r="D42" s="1210"/>
      <c r="E42" s="1211"/>
      <c r="F42" s="36" t="s">
        <v>480</v>
      </c>
      <c r="G42" s="37" t="s">
        <v>480</v>
      </c>
      <c r="H42" s="37" t="s">
        <v>480</v>
      </c>
      <c r="I42" s="37" t="s">
        <v>480</v>
      </c>
      <c r="J42" s="38" t="s">
        <v>480</v>
      </c>
      <c r="K42" s="22"/>
      <c r="L42" s="22"/>
      <c r="M42" s="22"/>
      <c r="N42" s="22"/>
      <c r="O42" s="22"/>
      <c r="P42" s="22"/>
    </row>
    <row r="43" spans="1:16" ht="39" customHeight="1" thickBot="1" x14ac:dyDescent="0.2">
      <c r="A43" s="22"/>
      <c r="B43" s="40"/>
      <c r="C43" s="1212" t="s">
        <v>538</v>
      </c>
      <c r="D43" s="1213"/>
      <c r="E43" s="1214"/>
      <c r="F43" s="41" t="s">
        <v>480</v>
      </c>
      <c r="G43" s="42" t="s">
        <v>480</v>
      </c>
      <c r="H43" s="42" t="s">
        <v>480</v>
      </c>
      <c r="I43" s="42" t="s">
        <v>480</v>
      </c>
      <c r="J43" s="43" t="s">
        <v>480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BNprcgWnDUxGYb6IYiHtxGiirDkIgD+xWekft37uaB2C4gVneuQZLFHEes1x4W3sQEKNoJC/EesNIwin9VhqDA==" saltValue="ITMfFZCGkWKgBl8Hi01G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448</v>
      </c>
      <c r="L45" s="60">
        <v>469</v>
      </c>
      <c r="M45" s="60">
        <v>471</v>
      </c>
      <c r="N45" s="60">
        <v>484</v>
      </c>
      <c r="O45" s="61">
        <v>464</v>
      </c>
      <c r="P45" s="48"/>
      <c r="Q45" s="48"/>
      <c r="R45" s="48"/>
      <c r="S45" s="48"/>
      <c r="T45" s="48"/>
      <c r="U45" s="48"/>
    </row>
    <row r="46" spans="1:21" ht="30.75" customHeight="1" x14ac:dyDescent="0.15">
      <c r="A46" s="48"/>
      <c r="B46" s="1237"/>
      <c r="C46" s="1238"/>
      <c r="D46" s="62"/>
      <c r="E46" s="1219" t="s">
        <v>13</v>
      </c>
      <c r="F46" s="1219"/>
      <c r="G46" s="1219"/>
      <c r="H46" s="1219"/>
      <c r="I46" s="1219"/>
      <c r="J46" s="1220"/>
      <c r="K46" s="63" t="s">
        <v>480</v>
      </c>
      <c r="L46" s="64" t="s">
        <v>480</v>
      </c>
      <c r="M46" s="64" t="s">
        <v>480</v>
      </c>
      <c r="N46" s="64" t="s">
        <v>480</v>
      </c>
      <c r="O46" s="65" t="s">
        <v>480</v>
      </c>
      <c r="P46" s="48"/>
      <c r="Q46" s="48"/>
      <c r="R46" s="48"/>
      <c r="S46" s="48"/>
      <c r="T46" s="48"/>
      <c r="U46" s="48"/>
    </row>
    <row r="47" spans="1:21" ht="30.75" customHeight="1" x14ac:dyDescent="0.15">
      <c r="A47" s="48"/>
      <c r="B47" s="1237"/>
      <c r="C47" s="1238"/>
      <c r="D47" s="62"/>
      <c r="E47" s="1219" t="s">
        <v>14</v>
      </c>
      <c r="F47" s="1219"/>
      <c r="G47" s="1219"/>
      <c r="H47" s="1219"/>
      <c r="I47" s="1219"/>
      <c r="J47" s="1220"/>
      <c r="K47" s="63" t="s">
        <v>480</v>
      </c>
      <c r="L47" s="64" t="s">
        <v>480</v>
      </c>
      <c r="M47" s="64" t="s">
        <v>480</v>
      </c>
      <c r="N47" s="64" t="s">
        <v>480</v>
      </c>
      <c r="O47" s="65" t="s">
        <v>480</v>
      </c>
      <c r="P47" s="48"/>
      <c r="Q47" s="48"/>
      <c r="R47" s="48"/>
      <c r="S47" s="48"/>
      <c r="T47" s="48"/>
      <c r="U47" s="48"/>
    </row>
    <row r="48" spans="1:21" ht="30.75" customHeight="1" x14ac:dyDescent="0.15">
      <c r="A48" s="48"/>
      <c r="B48" s="1237"/>
      <c r="C48" s="1238"/>
      <c r="D48" s="62"/>
      <c r="E48" s="1219" t="s">
        <v>15</v>
      </c>
      <c r="F48" s="1219"/>
      <c r="G48" s="1219"/>
      <c r="H48" s="1219"/>
      <c r="I48" s="1219"/>
      <c r="J48" s="1220"/>
      <c r="K48" s="63" t="s">
        <v>480</v>
      </c>
      <c r="L48" s="64" t="s">
        <v>480</v>
      </c>
      <c r="M48" s="64">
        <v>0</v>
      </c>
      <c r="N48" s="64">
        <v>0</v>
      </c>
      <c r="O48" s="65">
        <v>16</v>
      </c>
      <c r="P48" s="48"/>
      <c r="Q48" s="48"/>
      <c r="R48" s="48"/>
      <c r="S48" s="48"/>
      <c r="T48" s="48"/>
      <c r="U48" s="48"/>
    </row>
    <row r="49" spans="1:21" ht="30.75" customHeight="1" x14ac:dyDescent="0.15">
      <c r="A49" s="48"/>
      <c r="B49" s="1237"/>
      <c r="C49" s="1238"/>
      <c r="D49" s="62"/>
      <c r="E49" s="1219" t="s">
        <v>16</v>
      </c>
      <c r="F49" s="1219"/>
      <c r="G49" s="1219"/>
      <c r="H49" s="1219"/>
      <c r="I49" s="1219"/>
      <c r="J49" s="1220"/>
      <c r="K49" s="63">
        <v>7</v>
      </c>
      <c r="L49" s="64">
        <v>14</v>
      </c>
      <c r="M49" s="64">
        <v>18</v>
      </c>
      <c r="N49" s="64">
        <v>20</v>
      </c>
      <c r="O49" s="65">
        <v>31</v>
      </c>
      <c r="P49" s="48"/>
      <c r="Q49" s="48"/>
      <c r="R49" s="48"/>
      <c r="S49" s="48"/>
      <c r="T49" s="48"/>
      <c r="U49" s="48"/>
    </row>
    <row r="50" spans="1:21" ht="30.75" customHeight="1" x14ac:dyDescent="0.15">
      <c r="A50" s="48"/>
      <c r="B50" s="1237"/>
      <c r="C50" s="1238"/>
      <c r="D50" s="62"/>
      <c r="E50" s="1219" t="s">
        <v>17</v>
      </c>
      <c r="F50" s="1219"/>
      <c r="G50" s="1219"/>
      <c r="H50" s="1219"/>
      <c r="I50" s="1219"/>
      <c r="J50" s="1220"/>
      <c r="K50" s="63">
        <v>76</v>
      </c>
      <c r="L50" s="64">
        <v>75</v>
      </c>
      <c r="M50" s="64">
        <v>75</v>
      </c>
      <c r="N50" s="64">
        <v>75</v>
      </c>
      <c r="O50" s="65">
        <v>14</v>
      </c>
      <c r="P50" s="48"/>
      <c r="Q50" s="48"/>
      <c r="R50" s="48"/>
      <c r="S50" s="48"/>
      <c r="T50" s="48"/>
      <c r="U50" s="48"/>
    </row>
    <row r="51" spans="1:21" ht="30.75" customHeight="1" x14ac:dyDescent="0.15">
      <c r="A51" s="48"/>
      <c r="B51" s="1239"/>
      <c r="C51" s="1240"/>
      <c r="D51" s="66"/>
      <c r="E51" s="1219" t="s">
        <v>18</v>
      </c>
      <c r="F51" s="1219"/>
      <c r="G51" s="1219"/>
      <c r="H51" s="1219"/>
      <c r="I51" s="1219"/>
      <c r="J51" s="1220"/>
      <c r="K51" s="63">
        <v>0</v>
      </c>
      <c r="L51" s="64" t="s">
        <v>480</v>
      </c>
      <c r="M51" s="64" t="s">
        <v>480</v>
      </c>
      <c r="N51" s="64">
        <v>0</v>
      </c>
      <c r="O51" s="65" t="s">
        <v>480</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316</v>
      </c>
      <c r="L52" s="64">
        <v>325</v>
      </c>
      <c r="M52" s="64">
        <v>325</v>
      </c>
      <c r="N52" s="64">
        <v>330</v>
      </c>
      <c r="O52" s="65">
        <v>317</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215</v>
      </c>
      <c r="L53" s="69">
        <v>233</v>
      </c>
      <c r="M53" s="69">
        <v>239</v>
      </c>
      <c r="N53" s="69">
        <v>249</v>
      </c>
      <c r="O53" s="70">
        <v>208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539</v>
      </c>
      <c r="P55" s="48"/>
      <c r="Q55" s="48"/>
      <c r="R55" s="48"/>
      <c r="S55" s="48"/>
      <c r="T55" s="48"/>
      <c r="U55" s="48"/>
    </row>
    <row r="56" spans="1:21" ht="31.5" customHeight="1" thickBot="1" x14ac:dyDescent="0.2">
      <c r="A56" s="48"/>
      <c r="B56" s="76"/>
      <c r="C56" s="77"/>
      <c r="D56" s="77"/>
      <c r="E56" s="78"/>
      <c r="F56" s="78"/>
      <c r="G56" s="78"/>
      <c r="H56" s="78"/>
      <c r="I56" s="78"/>
      <c r="J56" s="79" t="s">
        <v>2</v>
      </c>
      <c r="K56" s="80" t="s">
        <v>540</v>
      </c>
      <c r="L56" s="81" t="s">
        <v>541</v>
      </c>
      <c r="M56" s="81" t="s">
        <v>542</v>
      </c>
      <c r="N56" s="81" t="s">
        <v>543</v>
      </c>
      <c r="O56" s="82" t="s">
        <v>544</v>
      </c>
      <c r="P56" s="48"/>
      <c r="Q56" s="48"/>
      <c r="R56" s="48"/>
      <c r="S56" s="48"/>
      <c r="T56" s="48"/>
      <c r="U56" s="48"/>
    </row>
    <row r="57" spans="1:21" ht="31.5" customHeight="1" x14ac:dyDescent="0.15">
      <c r="B57" s="1225" t="s">
        <v>25</v>
      </c>
      <c r="C57" s="1226"/>
      <c r="D57" s="1229" t="s">
        <v>26</v>
      </c>
      <c r="E57" s="1230"/>
      <c r="F57" s="1230"/>
      <c r="G57" s="1230"/>
      <c r="H57" s="1230"/>
      <c r="I57" s="1230"/>
      <c r="J57" s="1231"/>
      <c r="K57" s="83"/>
      <c r="L57" s="84"/>
      <c r="M57" s="84"/>
      <c r="N57" s="84"/>
      <c r="O57" s="85"/>
    </row>
    <row r="58" spans="1:21" ht="31.5" customHeight="1" thickBot="1" x14ac:dyDescent="0.2">
      <c r="B58" s="1227"/>
      <c r="C58" s="1228"/>
      <c r="D58" s="1232" t="s">
        <v>27</v>
      </c>
      <c r="E58" s="1233"/>
      <c r="F58" s="1233"/>
      <c r="G58" s="1233"/>
      <c r="H58" s="1233"/>
      <c r="I58" s="1233"/>
      <c r="J58" s="123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JMM+4uuqjUcVYakfwPW4L8nO77mH9kWwKbun2neqzzBjnQXUKlwXLMqIqivY0qzNncMjFsdNct9dS1lFeHlJQ==" saltValue="/CIv2VeQwfWWNIBx1g1vt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522</v>
      </c>
      <c r="J40" s="100" t="s">
        <v>523</v>
      </c>
      <c r="K40" s="100" t="s">
        <v>524</v>
      </c>
      <c r="L40" s="100" t="s">
        <v>525</v>
      </c>
      <c r="M40" s="101" t="s">
        <v>526</v>
      </c>
    </row>
    <row r="41" spans="2:13" ht="27.75" customHeight="1" x14ac:dyDescent="0.15">
      <c r="B41" s="1255" t="s">
        <v>30</v>
      </c>
      <c r="C41" s="1256"/>
      <c r="D41" s="102"/>
      <c r="E41" s="1257" t="s">
        <v>31</v>
      </c>
      <c r="F41" s="1257"/>
      <c r="G41" s="1257"/>
      <c r="H41" s="1258"/>
      <c r="I41" s="351">
        <v>5172</v>
      </c>
      <c r="J41" s="352">
        <v>5051</v>
      </c>
      <c r="K41" s="352">
        <v>4873</v>
      </c>
      <c r="L41" s="352">
        <v>5012</v>
      </c>
      <c r="M41" s="353">
        <v>4785</v>
      </c>
    </row>
    <row r="42" spans="2:13" ht="27.75" customHeight="1" x14ac:dyDescent="0.15">
      <c r="B42" s="1245"/>
      <c r="C42" s="1246"/>
      <c r="D42" s="103"/>
      <c r="E42" s="1249" t="s">
        <v>32</v>
      </c>
      <c r="F42" s="1249"/>
      <c r="G42" s="1249"/>
      <c r="H42" s="1250"/>
      <c r="I42" s="354">
        <v>227</v>
      </c>
      <c r="J42" s="355">
        <v>343</v>
      </c>
      <c r="K42" s="355">
        <v>270</v>
      </c>
      <c r="L42" s="355">
        <v>196</v>
      </c>
      <c r="M42" s="356">
        <v>186</v>
      </c>
    </row>
    <row r="43" spans="2:13" ht="27.75" customHeight="1" x14ac:dyDescent="0.15">
      <c r="B43" s="1245"/>
      <c r="C43" s="1246"/>
      <c r="D43" s="103"/>
      <c r="E43" s="1249" t="s">
        <v>33</v>
      </c>
      <c r="F43" s="1249"/>
      <c r="G43" s="1249"/>
      <c r="H43" s="1250"/>
      <c r="I43" s="354">
        <v>2</v>
      </c>
      <c r="J43" s="355">
        <v>2</v>
      </c>
      <c r="K43" s="355">
        <v>1</v>
      </c>
      <c r="L43" s="355">
        <v>5</v>
      </c>
      <c r="M43" s="356">
        <v>188</v>
      </c>
    </row>
    <row r="44" spans="2:13" ht="27.75" customHeight="1" x14ac:dyDescent="0.15">
      <c r="B44" s="1245"/>
      <c r="C44" s="1246"/>
      <c r="D44" s="103"/>
      <c r="E44" s="1249" t="s">
        <v>34</v>
      </c>
      <c r="F44" s="1249"/>
      <c r="G44" s="1249"/>
      <c r="H44" s="1250"/>
      <c r="I44" s="354">
        <v>256</v>
      </c>
      <c r="J44" s="355">
        <v>247</v>
      </c>
      <c r="K44" s="355">
        <v>276</v>
      </c>
      <c r="L44" s="355">
        <v>281</v>
      </c>
      <c r="M44" s="356">
        <v>253</v>
      </c>
    </row>
    <row r="45" spans="2:13" ht="27.75" customHeight="1" x14ac:dyDescent="0.15">
      <c r="B45" s="1245"/>
      <c r="C45" s="1246"/>
      <c r="D45" s="103"/>
      <c r="E45" s="1249" t="s">
        <v>35</v>
      </c>
      <c r="F45" s="1249"/>
      <c r="G45" s="1249"/>
      <c r="H45" s="1250"/>
      <c r="I45" s="354">
        <v>739</v>
      </c>
      <c r="J45" s="355">
        <v>744</v>
      </c>
      <c r="K45" s="355">
        <v>793</v>
      </c>
      <c r="L45" s="355">
        <v>720</v>
      </c>
      <c r="M45" s="356">
        <v>674</v>
      </c>
    </row>
    <row r="46" spans="2:13" ht="27.75" customHeight="1" x14ac:dyDescent="0.15">
      <c r="B46" s="1245"/>
      <c r="C46" s="1246"/>
      <c r="D46" s="104"/>
      <c r="E46" s="1249" t="s">
        <v>36</v>
      </c>
      <c r="F46" s="1249"/>
      <c r="G46" s="1249"/>
      <c r="H46" s="1250"/>
      <c r="I46" s="354" t="s">
        <v>480</v>
      </c>
      <c r="J46" s="355" t="s">
        <v>480</v>
      </c>
      <c r="K46" s="355" t="s">
        <v>480</v>
      </c>
      <c r="L46" s="355" t="s">
        <v>480</v>
      </c>
      <c r="M46" s="356" t="s">
        <v>480</v>
      </c>
    </row>
    <row r="47" spans="2:13" ht="27.75" customHeight="1" x14ac:dyDescent="0.15">
      <c r="B47" s="1245"/>
      <c r="C47" s="1246"/>
      <c r="D47" s="105"/>
      <c r="E47" s="1259" t="s">
        <v>37</v>
      </c>
      <c r="F47" s="1260"/>
      <c r="G47" s="1260"/>
      <c r="H47" s="1261"/>
      <c r="I47" s="354" t="s">
        <v>480</v>
      </c>
      <c r="J47" s="355" t="s">
        <v>480</v>
      </c>
      <c r="K47" s="355" t="s">
        <v>480</v>
      </c>
      <c r="L47" s="355" t="s">
        <v>480</v>
      </c>
      <c r="M47" s="356" t="s">
        <v>480</v>
      </c>
    </row>
    <row r="48" spans="2:13" ht="27.75" customHeight="1" x14ac:dyDescent="0.15">
      <c r="B48" s="1245"/>
      <c r="C48" s="1246"/>
      <c r="D48" s="103"/>
      <c r="E48" s="1249" t="s">
        <v>38</v>
      </c>
      <c r="F48" s="1249"/>
      <c r="G48" s="1249"/>
      <c r="H48" s="1250"/>
      <c r="I48" s="354" t="s">
        <v>480</v>
      </c>
      <c r="J48" s="355" t="s">
        <v>480</v>
      </c>
      <c r="K48" s="355" t="s">
        <v>480</v>
      </c>
      <c r="L48" s="355" t="s">
        <v>480</v>
      </c>
      <c r="M48" s="356" t="s">
        <v>480</v>
      </c>
    </row>
    <row r="49" spans="2:13" ht="27.75" customHeight="1" x14ac:dyDescent="0.15">
      <c r="B49" s="1247"/>
      <c r="C49" s="1248"/>
      <c r="D49" s="103"/>
      <c r="E49" s="1249" t="s">
        <v>39</v>
      </c>
      <c r="F49" s="1249"/>
      <c r="G49" s="1249"/>
      <c r="H49" s="1250"/>
      <c r="I49" s="354" t="s">
        <v>480</v>
      </c>
      <c r="J49" s="355" t="s">
        <v>480</v>
      </c>
      <c r="K49" s="355" t="s">
        <v>480</v>
      </c>
      <c r="L49" s="355" t="s">
        <v>480</v>
      </c>
      <c r="M49" s="356" t="s">
        <v>480</v>
      </c>
    </row>
    <row r="50" spans="2:13" ht="27.75" customHeight="1" x14ac:dyDescent="0.15">
      <c r="B50" s="1243" t="s">
        <v>40</v>
      </c>
      <c r="C50" s="1244"/>
      <c r="D50" s="106"/>
      <c r="E50" s="1249" t="s">
        <v>41</v>
      </c>
      <c r="F50" s="1249"/>
      <c r="G50" s="1249"/>
      <c r="H50" s="1250"/>
      <c r="I50" s="354">
        <v>3567</v>
      </c>
      <c r="J50" s="355">
        <v>3832</v>
      </c>
      <c r="K50" s="355">
        <v>3883</v>
      </c>
      <c r="L50" s="355">
        <v>4103</v>
      </c>
      <c r="M50" s="356">
        <v>4650</v>
      </c>
    </row>
    <row r="51" spans="2:13" ht="27.75" customHeight="1" x14ac:dyDescent="0.15">
      <c r="B51" s="1245"/>
      <c r="C51" s="1246"/>
      <c r="D51" s="103"/>
      <c r="E51" s="1249" t="s">
        <v>42</v>
      </c>
      <c r="F51" s="1249"/>
      <c r="G51" s="1249"/>
      <c r="H51" s="1250"/>
      <c r="I51" s="354" t="s">
        <v>480</v>
      </c>
      <c r="J51" s="355">
        <v>3</v>
      </c>
      <c r="K51" s="355">
        <v>3</v>
      </c>
      <c r="L51" s="355">
        <v>3</v>
      </c>
      <c r="M51" s="356">
        <v>3</v>
      </c>
    </row>
    <row r="52" spans="2:13" ht="27.75" customHeight="1" x14ac:dyDescent="0.15">
      <c r="B52" s="1247"/>
      <c r="C52" s="1248"/>
      <c r="D52" s="103"/>
      <c r="E52" s="1249" t="s">
        <v>43</v>
      </c>
      <c r="F52" s="1249"/>
      <c r="G52" s="1249"/>
      <c r="H52" s="1250"/>
      <c r="I52" s="354">
        <v>3966</v>
      </c>
      <c r="J52" s="355">
        <v>3816</v>
      </c>
      <c r="K52" s="355">
        <v>3810</v>
      </c>
      <c r="L52" s="355">
        <v>3886</v>
      </c>
      <c r="M52" s="356">
        <v>3775</v>
      </c>
    </row>
    <row r="53" spans="2:13" ht="27.75" customHeight="1" thickBot="1" x14ac:dyDescent="0.2">
      <c r="B53" s="1251" t="s">
        <v>44</v>
      </c>
      <c r="C53" s="1252"/>
      <c r="D53" s="107"/>
      <c r="E53" s="1253" t="s">
        <v>45</v>
      </c>
      <c r="F53" s="1253"/>
      <c r="G53" s="1253"/>
      <c r="H53" s="1254"/>
      <c r="I53" s="357">
        <v>-1138</v>
      </c>
      <c r="J53" s="358">
        <v>-1264</v>
      </c>
      <c r="K53" s="358">
        <v>-1483</v>
      </c>
      <c r="L53" s="358">
        <v>-1778</v>
      </c>
      <c r="M53" s="359">
        <v>-2341</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4NgAxEPjeTUsOnWz984eeg49q/rWpZPeMFjdvdApzi4g0AOpyZQhY3U1jQuXPsYrw+hMxjca2TnDDDcA0P9xsA==" saltValue="/Wg8GdnXKC2uz/0r9AbMW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524</v>
      </c>
      <c r="G54" s="116" t="s">
        <v>525</v>
      </c>
      <c r="H54" s="117" t="s">
        <v>526</v>
      </c>
    </row>
    <row r="55" spans="2:8" ht="52.5" customHeight="1" x14ac:dyDescent="0.15">
      <c r="B55" s="118"/>
      <c r="C55" s="1270" t="s">
        <v>48</v>
      </c>
      <c r="D55" s="1270"/>
      <c r="E55" s="1271"/>
      <c r="F55" s="119">
        <v>1932</v>
      </c>
      <c r="G55" s="119">
        <v>2060</v>
      </c>
      <c r="H55" s="120">
        <v>2219</v>
      </c>
    </row>
    <row r="56" spans="2:8" ht="52.5" customHeight="1" x14ac:dyDescent="0.15">
      <c r="B56" s="121"/>
      <c r="C56" s="1272" t="s">
        <v>49</v>
      </c>
      <c r="D56" s="1272"/>
      <c r="E56" s="1273"/>
      <c r="F56" s="122">
        <v>315</v>
      </c>
      <c r="G56" s="122">
        <v>315</v>
      </c>
      <c r="H56" s="123">
        <v>335</v>
      </c>
    </row>
    <row r="57" spans="2:8" ht="53.25" customHeight="1" x14ac:dyDescent="0.15">
      <c r="B57" s="121"/>
      <c r="C57" s="1274" t="s">
        <v>50</v>
      </c>
      <c r="D57" s="1274"/>
      <c r="E57" s="1275"/>
      <c r="F57" s="124">
        <v>1486</v>
      </c>
      <c r="G57" s="124">
        <v>1525</v>
      </c>
      <c r="H57" s="125">
        <v>1947</v>
      </c>
    </row>
    <row r="58" spans="2:8" ht="45.75" customHeight="1" x14ac:dyDescent="0.15">
      <c r="B58" s="126"/>
      <c r="C58" s="1262" t="s">
        <v>565</v>
      </c>
      <c r="D58" s="1263"/>
      <c r="E58" s="1264"/>
      <c r="F58" s="127">
        <v>796</v>
      </c>
      <c r="G58" s="127">
        <v>823</v>
      </c>
      <c r="H58" s="128">
        <v>976</v>
      </c>
    </row>
    <row r="59" spans="2:8" ht="45.75" customHeight="1" x14ac:dyDescent="0.15">
      <c r="B59" s="126"/>
      <c r="C59" s="1262" t="s">
        <v>566</v>
      </c>
      <c r="D59" s="1263"/>
      <c r="E59" s="1264"/>
      <c r="F59" s="127">
        <v>330</v>
      </c>
      <c r="G59" s="127">
        <v>330</v>
      </c>
      <c r="H59" s="128">
        <v>330</v>
      </c>
    </row>
    <row r="60" spans="2:8" ht="45.75" customHeight="1" x14ac:dyDescent="0.15">
      <c r="B60" s="126"/>
      <c r="C60" s="1262" t="s">
        <v>567</v>
      </c>
      <c r="D60" s="1263"/>
      <c r="E60" s="1264"/>
      <c r="F60" s="127" t="s">
        <v>480</v>
      </c>
      <c r="G60" s="127" t="s">
        <v>480</v>
      </c>
      <c r="H60" s="128">
        <v>256</v>
      </c>
    </row>
    <row r="61" spans="2:8" ht="45.75" customHeight="1" x14ac:dyDescent="0.15">
      <c r="B61" s="126"/>
      <c r="C61" s="1262" t="s">
        <v>568</v>
      </c>
      <c r="D61" s="1263"/>
      <c r="E61" s="1264"/>
      <c r="F61" s="127">
        <v>185</v>
      </c>
      <c r="G61" s="127">
        <v>194</v>
      </c>
      <c r="H61" s="128">
        <v>189</v>
      </c>
    </row>
    <row r="62" spans="2:8" ht="45.75" customHeight="1" thickBot="1" x14ac:dyDescent="0.2">
      <c r="B62" s="129"/>
      <c r="C62" s="1265" t="s">
        <v>569</v>
      </c>
      <c r="D62" s="1266"/>
      <c r="E62" s="1267"/>
      <c r="F62" s="130">
        <v>123</v>
      </c>
      <c r="G62" s="130">
        <v>126</v>
      </c>
      <c r="H62" s="131">
        <v>144</v>
      </c>
    </row>
    <row r="63" spans="2:8" ht="52.5" customHeight="1" thickBot="1" x14ac:dyDescent="0.2">
      <c r="B63" s="132"/>
      <c r="C63" s="1268" t="s">
        <v>51</v>
      </c>
      <c r="D63" s="1268"/>
      <c r="E63" s="1269"/>
      <c r="F63" s="133">
        <v>3733</v>
      </c>
      <c r="G63" s="133">
        <v>3900</v>
      </c>
      <c r="H63" s="134">
        <v>4501</v>
      </c>
    </row>
    <row r="64" spans="2:8" x14ac:dyDescent="0.15"/>
  </sheetData>
  <sheetProtection algorithmName="SHA-512" hashValue="EF3VockZX3bOFHCg2hnnRkRT/i88bAfvLyzmcBl0OyJ69ZJ3QNsIfbC8K4vvzO9MFBWn2PACFjP19q3ljKXdzQ==" saltValue="kCAhm5JlWHNJtQtA3uZt6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BEC77-DC75-4B16-A281-2AB0AC12D404}">
  <sheetPr>
    <tabColor rgb="FFFFFF00"/>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614</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615</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3" t="s">
        <v>623</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5"/>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5"/>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5"/>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5"/>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616</v>
      </c>
    </row>
    <row r="50" spans="1:109" x14ac:dyDescent="0.15">
      <c r="B50" s="375"/>
      <c r="G50" s="1276"/>
      <c r="H50" s="1276"/>
      <c r="I50" s="1276"/>
      <c r="J50" s="1276"/>
      <c r="K50" s="385"/>
      <c r="L50" s="385"/>
      <c r="M50" s="386"/>
      <c r="N50" s="386"/>
      <c r="AN50" s="1277"/>
      <c r="AO50" s="1278"/>
      <c r="AP50" s="1278"/>
      <c r="AQ50" s="1278"/>
      <c r="AR50" s="1278"/>
      <c r="AS50" s="1278"/>
      <c r="AT50" s="1278"/>
      <c r="AU50" s="1278"/>
      <c r="AV50" s="1278"/>
      <c r="AW50" s="1278"/>
      <c r="AX50" s="1278"/>
      <c r="AY50" s="1278"/>
      <c r="AZ50" s="1278"/>
      <c r="BA50" s="1278"/>
      <c r="BB50" s="1278"/>
      <c r="BC50" s="1278"/>
      <c r="BD50" s="1278"/>
      <c r="BE50" s="1278"/>
      <c r="BF50" s="1278"/>
      <c r="BG50" s="1278"/>
      <c r="BH50" s="1278"/>
      <c r="BI50" s="1278"/>
      <c r="BJ50" s="1278"/>
      <c r="BK50" s="1278"/>
      <c r="BL50" s="1278"/>
      <c r="BM50" s="1278"/>
      <c r="BN50" s="1278"/>
      <c r="BO50" s="1279"/>
      <c r="BP50" s="1280" t="s">
        <v>522</v>
      </c>
      <c r="BQ50" s="1280"/>
      <c r="BR50" s="1280"/>
      <c r="BS50" s="1280"/>
      <c r="BT50" s="1280"/>
      <c r="BU50" s="1280"/>
      <c r="BV50" s="1280"/>
      <c r="BW50" s="1280"/>
      <c r="BX50" s="1280" t="s">
        <v>523</v>
      </c>
      <c r="BY50" s="1280"/>
      <c r="BZ50" s="1280"/>
      <c r="CA50" s="1280"/>
      <c r="CB50" s="1280"/>
      <c r="CC50" s="1280"/>
      <c r="CD50" s="1280"/>
      <c r="CE50" s="1280"/>
      <c r="CF50" s="1280" t="s">
        <v>524</v>
      </c>
      <c r="CG50" s="1280"/>
      <c r="CH50" s="1280"/>
      <c r="CI50" s="1280"/>
      <c r="CJ50" s="1280"/>
      <c r="CK50" s="1280"/>
      <c r="CL50" s="1280"/>
      <c r="CM50" s="1280"/>
      <c r="CN50" s="1280" t="s">
        <v>525</v>
      </c>
      <c r="CO50" s="1280"/>
      <c r="CP50" s="1280"/>
      <c r="CQ50" s="1280"/>
      <c r="CR50" s="1280"/>
      <c r="CS50" s="1280"/>
      <c r="CT50" s="1280"/>
      <c r="CU50" s="1280"/>
      <c r="CV50" s="1280" t="s">
        <v>526</v>
      </c>
      <c r="CW50" s="1280"/>
      <c r="CX50" s="1280"/>
      <c r="CY50" s="1280"/>
      <c r="CZ50" s="1280"/>
      <c r="DA50" s="1280"/>
      <c r="DB50" s="1280"/>
      <c r="DC50" s="1280"/>
    </row>
    <row r="51" spans="1:109" ht="13.5" customHeight="1" x14ac:dyDescent="0.15">
      <c r="B51" s="375"/>
      <c r="G51" s="1293"/>
      <c r="H51" s="1293"/>
      <c r="I51" s="1294"/>
      <c r="J51" s="1294"/>
      <c r="K51" s="1292"/>
      <c r="L51" s="1292"/>
      <c r="M51" s="1292"/>
      <c r="N51" s="1292"/>
      <c r="AM51" s="384"/>
      <c r="AN51" s="1282" t="s">
        <v>617</v>
      </c>
      <c r="AO51" s="1282"/>
      <c r="AP51" s="1282"/>
      <c r="AQ51" s="1282"/>
      <c r="AR51" s="1282"/>
      <c r="AS51" s="1282"/>
      <c r="AT51" s="1282"/>
      <c r="AU51" s="1282"/>
      <c r="AV51" s="1282"/>
      <c r="AW51" s="1282"/>
      <c r="AX51" s="1282"/>
      <c r="AY51" s="1282"/>
      <c r="AZ51" s="1282"/>
      <c r="BA51" s="1282"/>
      <c r="BB51" s="1282" t="s">
        <v>618</v>
      </c>
      <c r="BC51" s="1282"/>
      <c r="BD51" s="1282"/>
      <c r="BE51" s="1282"/>
      <c r="BF51" s="1282"/>
      <c r="BG51" s="1282"/>
      <c r="BH51" s="1282"/>
      <c r="BI51" s="1282"/>
      <c r="BJ51" s="1282"/>
      <c r="BK51" s="1282"/>
      <c r="BL51" s="1282"/>
      <c r="BM51" s="1282"/>
      <c r="BN51" s="1282"/>
      <c r="BO51" s="1282"/>
      <c r="BP51" s="1281"/>
      <c r="BQ51" s="1281"/>
      <c r="BR51" s="1281"/>
      <c r="BS51" s="1281"/>
      <c r="BT51" s="1281"/>
      <c r="BU51" s="1281"/>
      <c r="BV51" s="1281"/>
      <c r="BW51" s="1281"/>
      <c r="BX51" s="1281"/>
      <c r="BY51" s="1281"/>
      <c r="BZ51" s="1281"/>
      <c r="CA51" s="1281"/>
      <c r="CB51" s="1281"/>
      <c r="CC51" s="1281"/>
      <c r="CD51" s="1281"/>
      <c r="CE51" s="1281"/>
      <c r="CF51" s="1281"/>
      <c r="CG51" s="1281"/>
      <c r="CH51" s="1281"/>
      <c r="CI51" s="1281"/>
      <c r="CJ51" s="1281"/>
      <c r="CK51" s="1281"/>
      <c r="CL51" s="1281"/>
      <c r="CM51" s="1281"/>
      <c r="CN51" s="1281"/>
      <c r="CO51" s="1281"/>
      <c r="CP51" s="1281"/>
      <c r="CQ51" s="1281"/>
      <c r="CR51" s="1281"/>
      <c r="CS51" s="1281"/>
      <c r="CT51" s="1281"/>
      <c r="CU51" s="1281"/>
      <c r="CV51" s="1281"/>
      <c r="CW51" s="1281"/>
      <c r="CX51" s="1281"/>
      <c r="CY51" s="1281"/>
      <c r="CZ51" s="1281"/>
      <c r="DA51" s="1281"/>
      <c r="DB51" s="1281"/>
      <c r="DC51" s="1281"/>
    </row>
    <row r="52" spans="1:109" x14ac:dyDescent="0.15">
      <c r="B52" s="375"/>
      <c r="G52" s="1293"/>
      <c r="H52" s="1293"/>
      <c r="I52" s="1294"/>
      <c r="J52" s="1294"/>
      <c r="K52" s="1292"/>
      <c r="L52" s="1292"/>
      <c r="M52" s="1292"/>
      <c r="N52" s="1292"/>
      <c r="AM52" s="384"/>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x14ac:dyDescent="0.15">
      <c r="A53" s="383"/>
      <c r="B53" s="375"/>
      <c r="G53" s="1293"/>
      <c r="H53" s="1293"/>
      <c r="I53" s="1276"/>
      <c r="J53" s="1276"/>
      <c r="K53" s="1292"/>
      <c r="L53" s="1292"/>
      <c r="M53" s="1292"/>
      <c r="N53" s="1292"/>
      <c r="AM53" s="384"/>
      <c r="AN53" s="1282"/>
      <c r="AO53" s="1282"/>
      <c r="AP53" s="1282"/>
      <c r="AQ53" s="1282"/>
      <c r="AR53" s="1282"/>
      <c r="AS53" s="1282"/>
      <c r="AT53" s="1282"/>
      <c r="AU53" s="1282"/>
      <c r="AV53" s="1282"/>
      <c r="AW53" s="1282"/>
      <c r="AX53" s="1282"/>
      <c r="AY53" s="1282"/>
      <c r="AZ53" s="1282"/>
      <c r="BA53" s="1282"/>
      <c r="BB53" s="1282" t="s">
        <v>619</v>
      </c>
      <c r="BC53" s="1282"/>
      <c r="BD53" s="1282"/>
      <c r="BE53" s="1282"/>
      <c r="BF53" s="1282"/>
      <c r="BG53" s="1282"/>
      <c r="BH53" s="1282"/>
      <c r="BI53" s="1282"/>
      <c r="BJ53" s="1282"/>
      <c r="BK53" s="1282"/>
      <c r="BL53" s="1282"/>
      <c r="BM53" s="1282"/>
      <c r="BN53" s="1282"/>
      <c r="BO53" s="1282"/>
      <c r="BP53" s="1281">
        <v>38.700000000000003</v>
      </c>
      <c r="BQ53" s="1281"/>
      <c r="BR53" s="1281"/>
      <c r="BS53" s="1281"/>
      <c r="BT53" s="1281"/>
      <c r="BU53" s="1281"/>
      <c r="BV53" s="1281"/>
      <c r="BW53" s="1281"/>
      <c r="BX53" s="1281">
        <v>40.700000000000003</v>
      </c>
      <c r="BY53" s="1281"/>
      <c r="BZ53" s="1281"/>
      <c r="CA53" s="1281"/>
      <c r="CB53" s="1281"/>
      <c r="CC53" s="1281"/>
      <c r="CD53" s="1281"/>
      <c r="CE53" s="1281"/>
      <c r="CF53" s="1281">
        <v>42.8</v>
      </c>
      <c r="CG53" s="1281"/>
      <c r="CH53" s="1281"/>
      <c r="CI53" s="1281"/>
      <c r="CJ53" s="1281"/>
      <c r="CK53" s="1281"/>
      <c r="CL53" s="1281"/>
      <c r="CM53" s="1281"/>
      <c r="CN53" s="1281">
        <v>44.2</v>
      </c>
      <c r="CO53" s="1281"/>
      <c r="CP53" s="1281"/>
      <c r="CQ53" s="1281"/>
      <c r="CR53" s="1281"/>
      <c r="CS53" s="1281"/>
      <c r="CT53" s="1281"/>
      <c r="CU53" s="1281"/>
      <c r="CV53" s="1281">
        <v>46.4</v>
      </c>
      <c r="CW53" s="1281"/>
      <c r="CX53" s="1281"/>
      <c r="CY53" s="1281"/>
      <c r="CZ53" s="1281"/>
      <c r="DA53" s="1281"/>
      <c r="DB53" s="1281"/>
      <c r="DC53" s="1281"/>
    </row>
    <row r="54" spans="1:109" x14ac:dyDescent="0.15">
      <c r="A54" s="383"/>
      <c r="B54" s="375"/>
      <c r="G54" s="1293"/>
      <c r="H54" s="1293"/>
      <c r="I54" s="1276"/>
      <c r="J54" s="1276"/>
      <c r="K54" s="1292"/>
      <c r="L54" s="1292"/>
      <c r="M54" s="1292"/>
      <c r="N54" s="1292"/>
      <c r="AM54" s="384"/>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x14ac:dyDescent="0.15">
      <c r="A55" s="383"/>
      <c r="B55" s="375"/>
      <c r="G55" s="1276"/>
      <c r="H55" s="1276"/>
      <c r="I55" s="1276"/>
      <c r="J55" s="1276"/>
      <c r="K55" s="1292"/>
      <c r="L55" s="1292"/>
      <c r="M55" s="1292"/>
      <c r="N55" s="1292"/>
      <c r="AN55" s="1280" t="s">
        <v>620</v>
      </c>
      <c r="AO55" s="1280"/>
      <c r="AP55" s="1280"/>
      <c r="AQ55" s="1280"/>
      <c r="AR55" s="1280"/>
      <c r="AS55" s="1280"/>
      <c r="AT55" s="1280"/>
      <c r="AU55" s="1280"/>
      <c r="AV55" s="1280"/>
      <c r="AW55" s="1280"/>
      <c r="AX55" s="1280"/>
      <c r="AY55" s="1280"/>
      <c r="AZ55" s="1280"/>
      <c r="BA55" s="1280"/>
      <c r="BB55" s="1282" t="s">
        <v>618</v>
      </c>
      <c r="BC55" s="1282"/>
      <c r="BD55" s="1282"/>
      <c r="BE55" s="1282"/>
      <c r="BF55" s="1282"/>
      <c r="BG55" s="1282"/>
      <c r="BH55" s="1282"/>
      <c r="BI55" s="1282"/>
      <c r="BJ55" s="1282"/>
      <c r="BK55" s="1282"/>
      <c r="BL55" s="1282"/>
      <c r="BM55" s="1282"/>
      <c r="BN55" s="1282"/>
      <c r="BO55" s="1282"/>
      <c r="BP55" s="1281">
        <v>0</v>
      </c>
      <c r="BQ55" s="1281"/>
      <c r="BR55" s="1281"/>
      <c r="BS55" s="1281"/>
      <c r="BT55" s="1281"/>
      <c r="BU55" s="1281"/>
      <c r="BV55" s="1281"/>
      <c r="BW55" s="1281"/>
      <c r="BX55" s="1281">
        <v>0</v>
      </c>
      <c r="BY55" s="1281"/>
      <c r="BZ55" s="1281"/>
      <c r="CA55" s="1281"/>
      <c r="CB55" s="1281"/>
      <c r="CC55" s="1281"/>
      <c r="CD55" s="1281"/>
      <c r="CE55" s="1281"/>
      <c r="CF55" s="1281">
        <v>3.1</v>
      </c>
      <c r="CG55" s="1281"/>
      <c r="CH55" s="1281"/>
      <c r="CI55" s="1281"/>
      <c r="CJ55" s="1281"/>
      <c r="CK55" s="1281"/>
      <c r="CL55" s="1281"/>
      <c r="CM55" s="1281"/>
      <c r="CN55" s="1281">
        <v>13.7</v>
      </c>
      <c r="CO55" s="1281"/>
      <c r="CP55" s="1281"/>
      <c r="CQ55" s="1281"/>
      <c r="CR55" s="1281"/>
      <c r="CS55" s="1281"/>
      <c r="CT55" s="1281"/>
      <c r="CU55" s="1281"/>
      <c r="CV55" s="1281">
        <v>6.9</v>
      </c>
      <c r="CW55" s="1281"/>
      <c r="CX55" s="1281"/>
      <c r="CY55" s="1281"/>
      <c r="CZ55" s="1281"/>
      <c r="DA55" s="1281"/>
      <c r="DB55" s="1281"/>
      <c r="DC55" s="1281"/>
    </row>
    <row r="56" spans="1:109" x14ac:dyDescent="0.15">
      <c r="A56" s="383"/>
      <c r="B56" s="375"/>
      <c r="G56" s="1276"/>
      <c r="H56" s="1276"/>
      <c r="I56" s="1276"/>
      <c r="J56" s="1276"/>
      <c r="K56" s="1292"/>
      <c r="L56" s="1292"/>
      <c r="M56" s="1292"/>
      <c r="N56" s="1292"/>
      <c r="AN56" s="1280"/>
      <c r="AO56" s="1280"/>
      <c r="AP56" s="1280"/>
      <c r="AQ56" s="1280"/>
      <c r="AR56" s="1280"/>
      <c r="AS56" s="1280"/>
      <c r="AT56" s="1280"/>
      <c r="AU56" s="1280"/>
      <c r="AV56" s="1280"/>
      <c r="AW56" s="1280"/>
      <c r="AX56" s="1280"/>
      <c r="AY56" s="1280"/>
      <c r="AZ56" s="1280"/>
      <c r="BA56" s="1280"/>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383" customFormat="1" x14ac:dyDescent="0.15">
      <c r="B57" s="387"/>
      <c r="G57" s="1276"/>
      <c r="H57" s="1276"/>
      <c r="I57" s="1295"/>
      <c r="J57" s="1295"/>
      <c r="K57" s="1292"/>
      <c r="L57" s="1292"/>
      <c r="M57" s="1292"/>
      <c r="N57" s="1292"/>
      <c r="AM57" s="369"/>
      <c r="AN57" s="1280"/>
      <c r="AO57" s="1280"/>
      <c r="AP57" s="1280"/>
      <c r="AQ57" s="1280"/>
      <c r="AR57" s="1280"/>
      <c r="AS57" s="1280"/>
      <c r="AT57" s="1280"/>
      <c r="AU57" s="1280"/>
      <c r="AV57" s="1280"/>
      <c r="AW57" s="1280"/>
      <c r="AX57" s="1280"/>
      <c r="AY57" s="1280"/>
      <c r="AZ57" s="1280"/>
      <c r="BA57" s="1280"/>
      <c r="BB57" s="1282" t="s">
        <v>619</v>
      </c>
      <c r="BC57" s="1282"/>
      <c r="BD57" s="1282"/>
      <c r="BE57" s="1282"/>
      <c r="BF57" s="1282"/>
      <c r="BG57" s="1282"/>
      <c r="BH57" s="1282"/>
      <c r="BI57" s="1282"/>
      <c r="BJ57" s="1282"/>
      <c r="BK57" s="1282"/>
      <c r="BL57" s="1282"/>
      <c r="BM57" s="1282"/>
      <c r="BN57" s="1282"/>
      <c r="BO57" s="1282"/>
      <c r="BP57" s="1281">
        <v>59.4</v>
      </c>
      <c r="BQ57" s="1281"/>
      <c r="BR57" s="1281"/>
      <c r="BS57" s="1281"/>
      <c r="BT57" s="1281"/>
      <c r="BU57" s="1281"/>
      <c r="BV57" s="1281"/>
      <c r="BW57" s="1281"/>
      <c r="BX57" s="1281">
        <v>60</v>
      </c>
      <c r="BY57" s="1281"/>
      <c r="BZ57" s="1281"/>
      <c r="CA57" s="1281"/>
      <c r="CB57" s="1281"/>
      <c r="CC57" s="1281"/>
      <c r="CD57" s="1281"/>
      <c r="CE57" s="1281"/>
      <c r="CF57" s="1281">
        <v>61.2</v>
      </c>
      <c r="CG57" s="1281"/>
      <c r="CH57" s="1281"/>
      <c r="CI57" s="1281"/>
      <c r="CJ57" s="1281"/>
      <c r="CK57" s="1281"/>
      <c r="CL57" s="1281"/>
      <c r="CM57" s="1281"/>
      <c r="CN57" s="1281">
        <v>62</v>
      </c>
      <c r="CO57" s="1281"/>
      <c r="CP57" s="1281"/>
      <c r="CQ57" s="1281"/>
      <c r="CR57" s="1281"/>
      <c r="CS57" s="1281"/>
      <c r="CT57" s="1281"/>
      <c r="CU57" s="1281"/>
      <c r="CV57" s="1281">
        <v>62.9</v>
      </c>
      <c r="CW57" s="1281"/>
      <c r="CX57" s="1281"/>
      <c r="CY57" s="1281"/>
      <c r="CZ57" s="1281"/>
      <c r="DA57" s="1281"/>
      <c r="DB57" s="1281"/>
      <c r="DC57" s="1281"/>
      <c r="DD57" s="388"/>
      <c r="DE57" s="387"/>
    </row>
    <row r="58" spans="1:109" s="383" customFormat="1" x14ac:dyDescent="0.15">
      <c r="A58" s="369"/>
      <c r="B58" s="387"/>
      <c r="G58" s="1276"/>
      <c r="H58" s="1276"/>
      <c r="I58" s="1295"/>
      <c r="J58" s="1295"/>
      <c r="K58" s="1292"/>
      <c r="L58" s="1292"/>
      <c r="M58" s="1292"/>
      <c r="N58" s="1292"/>
      <c r="AM58" s="369"/>
      <c r="AN58" s="1280"/>
      <c r="AO58" s="1280"/>
      <c r="AP58" s="1280"/>
      <c r="AQ58" s="1280"/>
      <c r="AR58" s="1280"/>
      <c r="AS58" s="1280"/>
      <c r="AT58" s="1280"/>
      <c r="AU58" s="1280"/>
      <c r="AV58" s="1280"/>
      <c r="AW58" s="1280"/>
      <c r="AX58" s="1280"/>
      <c r="AY58" s="1280"/>
      <c r="AZ58" s="1280"/>
      <c r="BA58" s="1280"/>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621</v>
      </c>
    </row>
    <row r="64" spans="1:109" x14ac:dyDescent="0.15">
      <c r="B64" s="375"/>
      <c r="G64" s="382"/>
      <c r="I64" s="395"/>
      <c r="J64" s="395"/>
      <c r="K64" s="395"/>
      <c r="L64" s="395"/>
      <c r="M64" s="395"/>
      <c r="N64" s="396"/>
      <c r="AM64" s="382"/>
      <c r="AN64" s="382" t="s">
        <v>615</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3" t="s">
        <v>624</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5"/>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5"/>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5"/>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5"/>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616</v>
      </c>
    </row>
    <row r="72" spans="2:107" x14ac:dyDescent="0.15">
      <c r="B72" s="375"/>
      <c r="G72" s="1276"/>
      <c r="H72" s="1276"/>
      <c r="I72" s="1276"/>
      <c r="J72" s="1276"/>
      <c r="K72" s="385"/>
      <c r="L72" s="385"/>
      <c r="M72" s="386"/>
      <c r="N72" s="386"/>
      <c r="AN72" s="1277"/>
      <c r="AO72" s="1278"/>
      <c r="AP72" s="1278"/>
      <c r="AQ72" s="1278"/>
      <c r="AR72" s="1278"/>
      <c r="AS72" s="1278"/>
      <c r="AT72" s="1278"/>
      <c r="AU72" s="1278"/>
      <c r="AV72" s="1278"/>
      <c r="AW72" s="1278"/>
      <c r="AX72" s="1278"/>
      <c r="AY72" s="1278"/>
      <c r="AZ72" s="1278"/>
      <c r="BA72" s="1278"/>
      <c r="BB72" s="1278"/>
      <c r="BC72" s="1278"/>
      <c r="BD72" s="1278"/>
      <c r="BE72" s="1278"/>
      <c r="BF72" s="1278"/>
      <c r="BG72" s="1278"/>
      <c r="BH72" s="1278"/>
      <c r="BI72" s="1278"/>
      <c r="BJ72" s="1278"/>
      <c r="BK72" s="1278"/>
      <c r="BL72" s="1278"/>
      <c r="BM72" s="1278"/>
      <c r="BN72" s="1278"/>
      <c r="BO72" s="1279"/>
      <c r="BP72" s="1280" t="s">
        <v>522</v>
      </c>
      <c r="BQ72" s="1280"/>
      <c r="BR72" s="1280"/>
      <c r="BS72" s="1280"/>
      <c r="BT72" s="1280"/>
      <c r="BU72" s="1280"/>
      <c r="BV72" s="1280"/>
      <c r="BW72" s="1280"/>
      <c r="BX72" s="1280" t="s">
        <v>523</v>
      </c>
      <c r="BY72" s="1280"/>
      <c r="BZ72" s="1280"/>
      <c r="CA72" s="1280"/>
      <c r="CB72" s="1280"/>
      <c r="CC72" s="1280"/>
      <c r="CD72" s="1280"/>
      <c r="CE72" s="1280"/>
      <c r="CF72" s="1280" t="s">
        <v>524</v>
      </c>
      <c r="CG72" s="1280"/>
      <c r="CH72" s="1280"/>
      <c r="CI72" s="1280"/>
      <c r="CJ72" s="1280"/>
      <c r="CK72" s="1280"/>
      <c r="CL72" s="1280"/>
      <c r="CM72" s="1280"/>
      <c r="CN72" s="1280" t="s">
        <v>525</v>
      </c>
      <c r="CO72" s="1280"/>
      <c r="CP72" s="1280"/>
      <c r="CQ72" s="1280"/>
      <c r="CR72" s="1280"/>
      <c r="CS72" s="1280"/>
      <c r="CT72" s="1280"/>
      <c r="CU72" s="1280"/>
      <c r="CV72" s="1280" t="s">
        <v>526</v>
      </c>
      <c r="CW72" s="1280"/>
      <c r="CX72" s="1280"/>
      <c r="CY72" s="1280"/>
      <c r="CZ72" s="1280"/>
      <c r="DA72" s="1280"/>
      <c r="DB72" s="1280"/>
      <c r="DC72" s="1280"/>
    </row>
    <row r="73" spans="2:107" x14ac:dyDescent="0.15">
      <c r="B73" s="375"/>
      <c r="G73" s="1293"/>
      <c r="H73" s="1293"/>
      <c r="I73" s="1293"/>
      <c r="J73" s="1293"/>
      <c r="K73" s="1296"/>
      <c r="L73" s="1296"/>
      <c r="M73" s="1296"/>
      <c r="N73" s="1296"/>
      <c r="AM73" s="384"/>
      <c r="AN73" s="1282" t="s">
        <v>617</v>
      </c>
      <c r="AO73" s="1282"/>
      <c r="AP73" s="1282"/>
      <c r="AQ73" s="1282"/>
      <c r="AR73" s="1282"/>
      <c r="AS73" s="1282"/>
      <c r="AT73" s="1282"/>
      <c r="AU73" s="1282"/>
      <c r="AV73" s="1282"/>
      <c r="AW73" s="1282"/>
      <c r="AX73" s="1282"/>
      <c r="AY73" s="1282"/>
      <c r="AZ73" s="1282"/>
      <c r="BA73" s="1282"/>
      <c r="BB73" s="1282" t="s">
        <v>618</v>
      </c>
      <c r="BC73" s="1282"/>
      <c r="BD73" s="1282"/>
      <c r="BE73" s="1282"/>
      <c r="BF73" s="1282"/>
      <c r="BG73" s="1282"/>
      <c r="BH73" s="1282"/>
      <c r="BI73" s="1282"/>
      <c r="BJ73" s="1282"/>
      <c r="BK73" s="1282"/>
      <c r="BL73" s="1282"/>
      <c r="BM73" s="1282"/>
      <c r="BN73" s="1282"/>
      <c r="BO73" s="1282"/>
      <c r="BP73" s="1281"/>
      <c r="BQ73" s="1281"/>
      <c r="BR73" s="1281"/>
      <c r="BS73" s="1281"/>
      <c r="BT73" s="1281"/>
      <c r="BU73" s="1281"/>
      <c r="BV73" s="1281"/>
      <c r="BW73" s="1281"/>
      <c r="BX73" s="1281"/>
      <c r="BY73" s="1281"/>
      <c r="BZ73" s="1281"/>
      <c r="CA73" s="1281"/>
      <c r="CB73" s="1281"/>
      <c r="CC73" s="1281"/>
      <c r="CD73" s="1281"/>
      <c r="CE73" s="1281"/>
      <c r="CF73" s="1281"/>
      <c r="CG73" s="1281"/>
      <c r="CH73" s="1281"/>
      <c r="CI73" s="1281"/>
      <c r="CJ73" s="1281"/>
      <c r="CK73" s="1281"/>
      <c r="CL73" s="1281"/>
      <c r="CM73" s="1281"/>
      <c r="CN73" s="1281"/>
      <c r="CO73" s="1281"/>
      <c r="CP73" s="1281"/>
      <c r="CQ73" s="1281"/>
      <c r="CR73" s="1281"/>
      <c r="CS73" s="1281"/>
      <c r="CT73" s="1281"/>
      <c r="CU73" s="1281"/>
      <c r="CV73" s="1281"/>
      <c r="CW73" s="1281"/>
      <c r="CX73" s="1281"/>
      <c r="CY73" s="1281"/>
      <c r="CZ73" s="1281"/>
      <c r="DA73" s="1281"/>
      <c r="DB73" s="1281"/>
      <c r="DC73" s="1281"/>
    </row>
    <row r="74" spans="2:107" x14ac:dyDescent="0.15">
      <c r="B74" s="375"/>
      <c r="G74" s="1293"/>
      <c r="H74" s="1293"/>
      <c r="I74" s="1293"/>
      <c r="J74" s="1293"/>
      <c r="K74" s="1296"/>
      <c r="L74" s="1296"/>
      <c r="M74" s="1296"/>
      <c r="N74" s="1296"/>
      <c r="AM74" s="384"/>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x14ac:dyDescent="0.15">
      <c r="B75" s="375"/>
      <c r="G75" s="1293"/>
      <c r="H75" s="1293"/>
      <c r="I75" s="1276"/>
      <c r="J75" s="1276"/>
      <c r="K75" s="1292"/>
      <c r="L75" s="1292"/>
      <c r="M75" s="1292"/>
      <c r="N75" s="1292"/>
      <c r="AM75" s="384"/>
      <c r="AN75" s="1282"/>
      <c r="AO75" s="1282"/>
      <c r="AP75" s="1282"/>
      <c r="AQ75" s="1282"/>
      <c r="AR75" s="1282"/>
      <c r="AS75" s="1282"/>
      <c r="AT75" s="1282"/>
      <c r="AU75" s="1282"/>
      <c r="AV75" s="1282"/>
      <c r="AW75" s="1282"/>
      <c r="AX75" s="1282"/>
      <c r="AY75" s="1282"/>
      <c r="AZ75" s="1282"/>
      <c r="BA75" s="1282"/>
      <c r="BB75" s="1282" t="s">
        <v>622</v>
      </c>
      <c r="BC75" s="1282"/>
      <c r="BD75" s="1282"/>
      <c r="BE75" s="1282"/>
      <c r="BF75" s="1282"/>
      <c r="BG75" s="1282"/>
      <c r="BH75" s="1282"/>
      <c r="BI75" s="1282"/>
      <c r="BJ75" s="1282"/>
      <c r="BK75" s="1282"/>
      <c r="BL75" s="1282"/>
      <c r="BM75" s="1282"/>
      <c r="BN75" s="1282"/>
      <c r="BO75" s="1282"/>
      <c r="BP75" s="1281">
        <v>7.5</v>
      </c>
      <c r="BQ75" s="1281"/>
      <c r="BR75" s="1281"/>
      <c r="BS75" s="1281"/>
      <c r="BT75" s="1281"/>
      <c r="BU75" s="1281"/>
      <c r="BV75" s="1281"/>
      <c r="BW75" s="1281"/>
      <c r="BX75" s="1281">
        <v>7.7</v>
      </c>
      <c r="BY75" s="1281"/>
      <c r="BZ75" s="1281"/>
      <c r="CA75" s="1281"/>
      <c r="CB75" s="1281"/>
      <c r="CC75" s="1281"/>
      <c r="CD75" s="1281"/>
      <c r="CE75" s="1281"/>
      <c r="CF75" s="1281">
        <v>7.8</v>
      </c>
      <c r="CG75" s="1281"/>
      <c r="CH75" s="1281"/>
      <c r="CI75" s="1281"/>
      <c r="CJ75" s="1281"/>
      <c r="CK75" s="1281"/>
      <c r="CL75" s="1281"/>
      <c r="CM75" s="1281"/>
      <c r="CN75" s="1281">
        <v>8</v>
      </c>
      <c r="CO75" s="1281"/>
      <c r="CP75" s="1281"/>
      <c r="CQ75" s="1281"/>
      <c r="CR75" s="1281"/>
      <c r="CS75" s="1281"/>
      <c r="CT75" s="1281"/>
      <c r="CU75" s="1281"/>
      <c r="CV75" s="1281">
        <v>7.4</v>
      </c>
      <c r="CW75" s="1281"/>
      <c r="CX75" s="1281"/>
      <c r="CY75" s="1281"/>
      <c r="CZ75" s="1281"/>
      <c r="DA75" s="1281"/>
      <c r="DB75" s="1281"/>
      <c r="DC75" s="1281"/>
    </row>
    <row r="76" spans="2:107" x14ac:dyDescent="0.15">
      <c r="B76" s="375"/>
      <c r="G76" s="1293"/>
      <c r="H76" s="1293"/>
      <c r="I76" s="1276"/>
      <c r="J76" s="1276"/>
      <c r="K76" s="1292"/>
      <c r="L76" s="1292"/>
      <c r="M76" s="1292"/>
      <c r="N76" s="1292"/>
      <c r="AM76" s="384"/>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x14ac:dyDescent="0.15">
      <c r="B77" s="375"/>
      <c r="G77" s="1276"/>
      <c r="H77" s="1276"/>
      <c r="I77" s="1276"/>
      <c r="J77" s="1276"/>
      <c r="K77" s="1296"/>
      <c r="L77" s="1296"/>
      <c r="M77" s="1296"/>
      <c r="N77" s="1296"/>
      <c r="AN77" s="1280" t="s">
        <v>620</v>
      </c>
      <c r="AO77" s="1280"/>
      <c r="AP77" s="1280"/>
      <c r="AQ77" s="1280"/>
      <c r="AR77" s="1280"/>
      <c r="AS77" s="1280"/>
      <c r="AT77" s="1280"/>
      <c r="AU77" s="1280"/>
      <c r="AV77" s="1280"/>
      <c r="AW77" s="1280"/>
      <c r="AX77" s="1280"/>
      <c r="AY77" s="1280"/>
      <c r="AZ77" s="1280"/>
      <c r="BA77" s="1280"/>
      <c r="BB77" s="1282" t="s">
        <v>618</v>
      </c>
      <c r="BC77" s="1282"/>
      <c r="BD77" s="1282"/>
      <c r="BE77" s="1282"/>
      <c r="BF77" s="1282"/>
      <c r="BG77" s="1282"/>
      <c r="BH77" s="1282"/>
      <c r="BI77" s="1282"/>
      <c r="BJ77" s="1282"/>
      <c r="BK77" s="1282"/>
      <c r="BL77" s="1282"/>
      <c r="BM77" s="1282"/>
      <c r="BN77" s="1282"/>
      <c r="BO77" s="1282"/>
      <c r="BP77" s="1281">
        <v>0</v>
      </c>
      <c r="BQ77" s="1281"/>
      <c r="BR77" s="1281"/>
      <c r="BS77" s="1281"/>
      <c r="BT77" s="1281"/>
      <c r="BU77" s="1281"/>
      <c r="BV77" s="1281"/>
      <c r="BW77" s="1281"/>
      <c r="BX77" s="1281">
        <v>0</v>
      </c>
      <c r="BY77" s="1281"/>
      <c r="BZ77" s="1281"/>
      <c r="CA77" s="1281"/>
      <c r="CB77" s="1281"/>
      <c r="CC77" s="1281"/>
      <c r="CD77" s="1281"/>
      <c r="CE77" s="1281"/>
      <c r="CF77" s="1281">
        <v>3.1</v>
      </c>
      <c r="CG77" s="1281"/>
      <c r="CH77" s="1281"/>
      <c r="CI77" s="1281"/>
      <c r="CJ77" s="1281"/>
      <c r="CK77" s="1281"/>
      <c r="CL77" s="1281"/>
      <c r="CM77" s="1281"/>
      <c r="CN77" s="1281">
        <v>13.7</v>
      </c>
      <c r="CO77" s="1281"/>
      <c r="CP77" s="1281"/>
      <c r="CQ77" s="1281"/>
      <c r="CR77" s="1281"/>
      <c r="CS77" s="1281"/>
      <c r="CT77" s="1281"/>
      <c r="CU77" s="1281"/>
      <c r="CV77" s="1281">
        <v>6.9</v>
      </c>
      <c r="CW77" s="1281"/>
      <c r="CX77" s="1281"/>
      <c r="CY77" s="1281"/>
      <c r="CZ77" s="1281"/>
      <c r="DA77" s="1281"/>
      <c r="DB77" s="1281"/>
      <c r="DC77" s="1281"/>
    </row>
    <row r="78" spans="2:107" x14ac:dyDescent="0.15">
      <c r="B78" s="375"/>
      <c r="G78" s="1276"/>
      <c r="H78" s="1276"/>
      <c r="I78" s="1276"/>
      <c r="J78" s="1276"/>
      <c r="K78" s="1296"/>
      <c r="L78" s="1296"/>
      <c r="M78" s="1296"/>
      <c r="N78" s="1296"/>
      <c r="AN78" s="1280"/>
      <c r="AO78" s="1280"/>
      <c r="AP78" s="1280"/>
      <c r="AQ78" s="1280"/>
      <c r="AR78" s="1280"/>
      <c r="AS78" s="1280"/>
      <c r="AT78" s="1280"/>
      <c r="AU78" s="1280"/>
      <c r="AV78" s="1280"/>
      <c r="AW78" s="1280"/>
      <c r="AX78" s="1280"/>
      <c r="AY78" s="1280"/>
      <c r="AZ78" s="1280"/>
      <c r="BA78" s="1280"/>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x14ac:dyDescent="0.15">
      <c r="B79" s="375"/>
      <c r="G79" s="1276"/>
      <c r="H79" s="1276"/>
      <c r="I79" s="1295"/>
      <c r="J79" s="1295"/>
      <c r="K79" s="1297"/>
      <c r="L79" s="1297"/>
      <c r="M79" s="1297"/>
      <c r="N79" s="1297"/>
      <c r="AN79" s="1280"/>
      <c r="AO79" s="1280"/>
      <c r="AP79" s="1280"/>
      <c r="AQ79" s="1280"/>
      <c r="AR79" s="1280"/>
      <c r="AS79" s="1280"/>
      <c r="AT79" s="1280"/>
      <c r="AU79" s="1280"/>
      <c r="AV79" s="1280"/>
      <c r="AW79" s="1280"/>
      <c r="AX79" s="1280"/>
      <c r="AY79" s="1280"/>
      <c r="AZ79" s="1280"/>
      <c r="BA79" s="1280"/>
      <c r="BB79" s="1282" t="s">
        <v>622</v>
      </c>
      <c r="BC79" s="1282"/>
      <c r="BD79" s="1282"/>
      <c r="BE79" s="1282"/>
      <c r="BF79" s="1282"/>
      <c r="BG79" s="1282"/>
      <c r="BH79" s="1282"/>
      <c r="BI79" s="1282"/>
      <c r="BJ79" s="1282"/>
      <c r="BK79" s="1282"/>
      <c r="BL79" s="1282"/>
      <c r="BM79" s="1282"/>
      <c r="BN79" s="1282"/>
      <c r="BO79" s="1282"/>
      <c r="BP79" s="1281">
        <v>7.9</v>
      </c>
      <c r="BQ79" s="1281"/>
      <c r="BR79" s="1281"/>
      <c r="BS79" s="1281"/>
      <c r="BT79" s="1281"/>
      <c r="BU79" s="1281"/>
      <c r="BV79" s="1281"/>
      <c r="BW79" s="1281"/>
      <c r="BX79" s="1281">
        <v>7.8</v>
      </c>
      <c r="BY79" s="1281"/>
      <c r="BZ79" s="1281"/>
      <c r="CA79" s="1281"/>
      <c r="CB79" s="1281"/>
      <c r="CC79" s="1281"/>
      <c r="CD79" s="1281"/>
      <c r="CE79" s="1281"/>
      <c r="CF79" s="1281">
        <v>7.9</v>
      </c>
      <c r="CG79" s="1281"/>
      <c r="CH79" s="1281"/>
      <c r="CI79" s="1281"/>
      <c r="CJ79" s="1281"/>
      <c r="CK79" s="1281"/>
      <c r="CL79" s="1281"/>
      <c r="CM79" s="1281"/>
      <c r="CN79" s="1281">
        <v>7.9</v>
      </c>
      <c r="CO79" s="1281"/>
      <c r="CP79" s="1281"/>
      <c r="CQ79" s="1281"/>
      <c r="CR79" s="1281"/>
      <c r="CS79" s="1281"/>
      <c r="CT79" s="1281"/>
      <c r="CU79" s="1281"/>
      <c r="CV79" s="1281">
        <v>8</v>
      </c>
      <c r="CW79" s="1281"/>
      <c r="CX79" s="1281"/>
      <c r="CY79" s="1281"/>
      <c r="CZ79" s="1281"/>
      <c r="DA79" s="1281"/>
      <c r="DB79" s="1281"/>
      <c r="DC79" s="1281"/>
    </row>
    <row r="80" spans="2:107" x14ac:dyDescent="0.15">
      <c r="B80" s="375"/>
      <c r="G80" s="1276"/>
      <c r="H80" s="1276"/>
      <c r="I80" s="1295"/>
      <c r="J80" s="1295"/>
      <c r="K80" s="1297"/>
      <c r="L80" s="1297"/>
      <c r="M80" s="1297"/>
      <c r="N80" s="1297"/>
      <c r="AN80" s="1280"/>
      <c r="AO80" s="1280"/>
      <c r="AP80" s="1280"/>
      <c r="AQ80" s="1280"/>
      <c r="AR80" s="1280"/>
      <c r="AS80" s="1280"/>
      <c r="AT80" s="1280"/>
      <c r="AU80" s="1280"/>
      <c r="AV80" s="1280"/>
      <c r="AW80" s="1280"/>
      <c r="AX80" s="1280"/>
      <c r="AY80" s="1280"/>
      <c r="AZ80" s="1280"/>
      <c r="BA80" s="1280"/>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gTaMqIfzZN17bKB5WIIV0J/2AkXvkuqtJQc8Sg9m4YGuzYfOUQYHU4xOJprR+i+BqC8KQZaRMfpPvfwAShSNSA==" saltValue="Mhe9K3UlmpTv4HcT5hN9h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D9126-EC0B-4713-B0E8-17AE11005FD8}">
  <sheetPr>
    <tabColor rgb="FFFFFF00"/>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469</v>
      </c>
    </row>
  </sheetData>
  <sheetProtection algorithmName="SHA-512" hashValue="fxj5j5ex1Fu9G5uo36u8FnRbTcwadTqxE6RbRBfOhKGmxGN+NBBm76LFreqnnx6yV5EALG1Ipr/ypaPUrUVmmQ==" saltValue="3JCqm+l2IJmUIhmsQAWux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25455-F2BA-4693-B3CB-0CEDDF68497D}">
  <sheetPr>
    <tabColor rgb="FFFFFF00"/>
    <pageSetUpPr fitToPage="1"/>
  </sheetPr>
  <dimension ref="A1:DR125"/>
  <sheetViews>
    <sheetView showGridLines="0" tabSelected="1"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469</v>
      </c>
    </row>
  </sheetData>
  <sheetProtection algorithmName="SHA-512" hashValue="qSNDQuzx7OvQWUiO/sGCW3CFZAb/yZdG7IMZ/I7gmVMtD0IdKfkSy6G6qBwjhrtS1mIHOHUD5Xlacpj2a7fGYQ==" saltValue="pdtUZn8TinDPJehwI29Fn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519</v>
      </c>
      <c r="G2" s="148"/>
      <c r="H2" s="149"/>
    </row>
    <row r="3" spans="1:8" x14ac:dyDescent="0.15">
      <c r="A3" s="145" t="s">
        <v>512</v>
      </c>
      <c r="B3" s="150"/>
      <c r="C3" s="151"/>
      <c r="D3" s="152">
        <v>48991</v>
      </c>
      <c r="E3" s="153"/>
      <c r="F3" s="154">
        <v>90072</v>
      </c>
      <c r="G3" s="155"/>
      <c r="H3" s="156"/>
    </row>
    <row r="4" spans="1:8" x14ac:dyDescent="0.15">
      <c r="A4" s="157"/>
      <c r="B4" s="158"/>
      <c r="C4" s="159"/>
      <c r="D4" s="160">
        <v>20583</v>
      </c>
      <c r="E4" s="161"/>
      <c r="F4" s="162">
        <v>46083</v>
      </c>
      <c r="G4" s="163"/>
      <c r="H4" s="164"/>
    </row>
    <row r="5" spans="1:8" x14ac:dyDescent="0.15">
      <c r="A5" s="145" t="s">
        <v>514</v>
      </c>
      <c r="B5" s="150"/>
      <c r="C5" s="151"/>
      <c r="D5" s="152">
        <v>38471</v>
      </c>
      <c r="E5" s="153"/>
      <c r="F5" s="154">
        <v>88328</v>
      </c>
      <c r="G5" s="155"/>
      <c r="H5" s="156"/>
    </row>
    <row r="6" spans="1:8" x14ac:dyDescent="0.15">
      <c r="A6" s="157"/>
      <c r="B6" s="158"/>
      <c r="C6" s="159"/>
      <c r="D6" s="160">
        <v>22052</v>
      </c>
      <c r="E6" s="161"/>
      <c r="F6" s="162">
        <v>49013</v>
      </c>
      <c r="G6" s="163"/>
      <c r="H6" s="164"/>
    </row>
    <row r="7" spans="1:8" x14ac:dyDescent="0.15">
      <c r="A7" s="145" t="s">
        <v>515</v>
      </c>
      <c r="B7" s="150"/>
      <c r="C7" s="151"/>
      <c r="D7" s="152">
        <v>29497</v>
      </c>
      <c r="E7" s="153"/>
      <c r="F7" s="154">
        <v>103390</v>
      </c>
      <c r="G7" s="155"/>
      <c r="H7" s="156"/>
    </row>
    <row r="8" spans="1:8" x14ac:dyDescent="0.15">
      <c r="A8" s="157"/>
      <c r="B8" s="158"/>
      <c r="C8" s="159"/>
      <c r="D8" s="160">
        <v>10976</v>
      </c>
      <c r="E8" s="161"/>
      <c r="F8" s="162">
        <v>51269</v>
      </c>
      <c r="G8" s="163"/>
      <c r="H8" s="164"/>
    </row>
    <row r="9" spans="1:8" x14ac:dyDescent="0.15">
      <c r="A9" s="145" t="s">
        <v>516</v>
      </c>
      <c r="B9" s="150"/>
      <c r="C9" s="151"/>
      <c r="D9" s="152">
        <v>61445</v>
      </c>
      <c r="E9" s="153"/>
      <c r="F9" s="154">
        <v>117234</v>
      </c>
      <c r="G9" s="155"/>
      <c r="H9" s="156"/>
    </row>
    <row r="10" spans="1:8" x14ac:dyDescent="0.15">
      <c r="A10" s="157"/>
      <c r="B10" s="158"/>
      <c r="C10" s="159"/>
      <c r="D10" s="160">
        <v>29833</v>
      </c>
      <c r="E10" s="161"/>
      <c r="F10" s="162">
        <v>59796</v>
      </c>
      <c r="G10" s="163"/>
      <c r="H10" s="164"/>
    </row>
    <row r="11" spans="1:8" x14ac:dyDescent="0.15">
      <c r="A11" s="145" t="s">
        <v>517</v>
      </c>
      <c r="B11" s="150"/>
      <c r="C11" s="151"/>
      <c r="D11" s="152">
        <v>19510</v>
      </c>
      <c r="E11" s="153"/>
      <c r="F11" s="154">
        <v>97758</v>
      </c>
      <c r="G11" s="155"/>
      <c r="H11" s="156"/>
    </row>
    <row r="12" spans="1:8" x14ac:dyDescent="0.15">
      <c r="A12" s="157"/>
      <c r="B12" s="158"/>
      <c r="C12" s="165"/>
      <c r="D12" s="160">
        <v>11264</v>
      </c>
      <c r="E12" s="161"/>
      <c r="F12" s="162">
        <v>45946</v>
      </c>
      <c r="G12" s="163"/>
      <c r="H12" s="164"/>
    </row>
    <row r="13" spans="1:8" x14ac:dyDescent="0.15">
      <c r="A13" s="145"/>
      <c r="B13" s="150"/>
      <c r="C13" s="166"/>
      <c r="D13" s="167">
        <v>39583</v>
      </c>
      <c r="E13" s="168"/>
      <c r="F13" s="169">
        <v>99356</v>
      </c>
      <c r="G13" s="170"/>
      <c r="H13" s="156"/>
    </row>
    <row r="14" spans="1:8" x14ac:dyDescent="0.15">
      <c r="A14" s="157"/>
      <c r="B14" s="158"/>
      <c r="C14" s="159"/>
      <c r="D14" s="160">
        <v>18942</v>
      </c>
      <c r="E14" s="161"/>
      <c r="F14" s="162">
        <v>50421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5.0999999999999996</v>
      </c>
      <c r="C19" s="171">
        <f>ROUND(VALUE(SUBSTITUTE(実質収支比率等に係る経年分析!G$48,"▲","-")),2)</f>
        <v>6.89</v>
      </c>
      <c r="D19" s="171">
        <f>ROUND(VALUE(SUBSTITUTE(実質収支比率等に係る経年分析!H$48,"▲","-")),2)</f>
        <v>7.85</v>
      </c>
      <c r="E19" s="171">
        <f>ROUND(VALUE(SUBSTITUTE(実質収支比率等に係る経年分析!I$48,"▲","-")),2)</f>
        <v>14.23</v>
      </c>
      <c r="F19" s="171">
        <f>ROUND(VALUE(SUBSTITUTE(実質収支比率等に係る経年分析!J$48,"▲","-")),2)</f>
        <v>14.07</v>
      </c>
    </row>
    <row r="20" spans="1:11" x14ac:dyDescent="0.15">
      <c r="A20" s="171" t="s">
        <v>55</v>
      </c>
      <c r="B20" s="171">
        <f>ROUND(VALUE(SUBSTITUTE(実質収支比率等に係る経年分析!F$47,"▲","-")),2)</f>
        <v>58.71</v>
      </c>
      <c r="C20" s="171">
        <f>ROUND(VALUE(SUBSTITUTE(実質収支比率等に係る経年分析!G$47,"▲","-")),2)</f>
        <v>62.81</v>
      </c>
      <c r="D20" s="171">
        <f>ROUND(VALUE(SUBSTITUTE(実質収支比率等に係る経年分析!H$47,"▲","-")),2)</f>
        <v>59.55</v>
      </c>
      <c r="E20" s="171">
        <f>ROUND(VALUE(SUBSTITUTE(実質収支比率等に係る経年分析!I$47,"▲","-")),2)</f>
        <v>60.16</v>
      </c>
      <c r="F20" s="171">
        <f>ROUND(VALUE(SUBSTITUTE(実質収支比率等に係る経年分析!J$47,"▲","-")),2)</f>
        <v>60.74</v>
      </c>
    </row>
    <row r="21" spans="1:11" x14ac:dyDescent="0.15">
      <c r="A21" s="171" t="s">
        <v>56</v>
      </c>
      <c r="B21" s="171">
        <f>IF(ISNUMBER(VALUE(SUBSTITUTE(実質収支比率等に係る経年分析!F$49,"▲","-"))),ROUND(VALUE(SUBSTITUTE(実質収支比率等に係る経年分析!F$49,"▲","-")),2),NA())</f>
        <v>1.75</v>
      </c>
      <c r="C21" s="171">
        <f>IF(ISNUMBER(VALUE(SUBSTITUTE(実質収支比率等に係る経年分析!G$49,"▲","-"))),ROUND(VALUE(SUBSTITUTE(実質収支比率等に係る経年分析!G$49,"▲","-")),2),NA())</f>
        <v>6.66</v>
      </c>
      <c r="D21" s="171">
        <f>IF(ISNUMBER(VALUE(SUBSTITUTE(実質収支比率等に係る経年分析!H$49,"▲","-"))),ROUND(VALUE(SUBSTITUTE(実質収支比率等に係る経年分析!H$49,"▲","-")),2),NA())</f>
        <v>-2.31</v>
      </c>
      <c r="E21" s="171">
        <f>IF(ISNUMBER(VALUE(SUBSTITUTE(実質収支比率等に係る経年分析!I$49,"▲","-"))),ROUND(VALUE(SUBSTITUTE(実質収支比率等に係る経年分析!I$49,"▲","-")),2),NA())</f>
        <v>10.53</v>
      </c>
      <c r="F21" s="171">
        <f>IF(ISNUMBER(VALUE(SUBSTITUTE(実質収支比率等に係る経年分析!J$49,"▲","-"))),ROUND(VALUE(SUBSTITUTE(実質収支比率等に係る経年分析!J$49,"▲","-")),2),NA())</f>
        <v>5.09</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15">
      <c r="A32" s="172" t="e">
        <f>IF(連結実質赤字比率に係る赤字・黒字の構成分析!C$38="",NA(),連結実質赤字比率に係る赤字・黒字の構成分析!C$38)</f>
        <v>#N/A</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#VALUE!</v>
      </c>
      <c r="I32" s="172" t="e">
        <f>IF(ROUND(VALUE(SUBSTITUTE(連結実質赤字比率に係る赤字・黒字の構成分析!I$38,"▲", "-")), 2) &gt;= 0, ABS(ROUND(VALUE(SUBSTITUTE(連結実質赤字比率に係る赤字・黒字の構成分析!I$38,"▲", "-")), 2)), NA())</f>
        <v>#VALUE!</v>
      </c>
      <c r="J32" s="172" t="e">
        <f>IF(ROUND(VALUE(SUBSTITUTE(連結実質赤字比率に係る赤字・黒字の構成分析!J$38,"▲", "-")), 2) &lt; 0, ABS(ROUND(VALUE(SUBSTITUTE(連結実質赤字比率に係る赤字・黒字の構成分析!J$38,"▲", "-")), 2)), NA())</f>
        <v>#VALUE!</v>
      </c>
      <c r="K32" s="172" t="e">
        <f>IF(ROUND(VALUE(SUBSTITUTE(連結実質赤字比率に係る赤字・黒字の構成分析!J$38,"▲", "-")), 2) &gt;= 0, ABS(ROUND(VALUE(SUBSTITUTE(連結実質赤字比率に係る赤字・黒字の構成分析!J$38,"▲", "-")), 2)), NA())</f>
        <v>#VALUE!</v>
      </c>
    </row>
    <row r="33" spans="1:16" x14ac:dyDescent="0.15">
      <c r="A33" s="172" t="str">
        <f>IF(連結実質赤字比率に係る赤字・黒字の構成分析!C$37="",NA(),連結実質赤字比率に係る赤字・黒字の構成分析!C$37)</f>
        <v>大木町後期高齢者医療特別会計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0.17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0.19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0.18</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5.09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6.89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7.84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14.23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14.07</v>
      </c>
    </row>
    <row r="35" spans="1:16" x14ac:dyDescent="0.15">
      <c r="A35" s="172" t="str">
        <f>IF(連結実質赤字比率に係る赤字・黒字の構成分析!C$35="",NA(),連結実質赤字比率に係る赤字・黒字の構成分析!C$35)</f>
        <v>大木町水道事業会計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27.99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28.53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29.92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28.48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23.71</v>
      </c>
    </row>
    <row r="36" spans="1:16" x14ac:dyDescent="0.15">
      <c r="A36" s="172" t="str">
        <f>IF(連結実質赤字比率に係る赤字・黒字の構成分析!C$34="",NA(),連結実質赤字比率に係る赤字・黒字の構成分析!C$34)</f>
        <v>大木町国民健康保険特別会計</v>
      </c>
      <c r="B36" s="172">
        <f>IF(ROUND(VALUE(SUBSTITUTE(連結実質赤字比率に係る赤字・黒字の構成分析!F$34,"▲", "-")), 2) &lt; 0, ABS(ROUND(VALUE(SUBSTITUTE(連結実質赤字比率に係る赤字・黒字の構成分析!F$34,"▲", "-")), 2)), NA())</f>
        <v>0.06</v>
      </c>
      <c r="C36" s="172" t="e">
        <f>IF(ROUND(VALUE(SUBSTITUTE(連結実質赤字比率に係る赤字・黒字の構成分析!F$34,"▲", "-")), 2) &gt;= 0, ABS(ROUND(VALUE(SUBSTITUTE(連結実質赤字比率に係る赤字・黒字の構成分析!F$34,"▲", "-")), 2)), NA())</f>
        <v>#N/A</v>
      </c>
      <c r="D36" s="172">
        <f>IF(ROUND(VALUE(SUBSTITUTE(連結実質赤字比率に係る赤字・黒字の構成分析!G$34,"▲", "-")), 2) &lt; 0, ABS(ROUND(VALUE(SUBSTITUTE(連結実質赤字比率に係る赤字・黒字の構成分析!G$34,"▲", "-")), 2)), NA())</f>
        <v>0.56999999999999995</v>
      </c>
      <c r="E36" s="172" t="e">
        <f>IF(ROUND(VALUE(SUBSTITUTE(連結実質赤字比率に係る赤字・黒字の構成分析!G$34,"▲", "-")), 2) &gt;= 0, ABS(ROUND(VALUE(SUBSTITUTE(連結実質赤字比率に係る赤字・黒字の構成分析!G$34,"▲", "-")), 2)), NA())</f>
        <v>#N/A</v>
      </c>
      <c r="F36" s="172">
        <f>IF(ROUND(VALUE(SUBSTITUTE(連結実質赤字比率に係る赤字・黒字の構成分析!H$34,"▲", "-")), 2) &lt; 0, ABS(ROUND(VALUE(SUBSTITUTE(連結実質赤字比率に係る赤字・黒字の構成分析!H$34,"▲", "-")), 2)), NA())</f>
        <v>0.5</v>
      </c>
      <c r="G36" s="172" t="e">
        <f>IF(ROUND(VALUE(SUBSTITUTE(連結実質赤字比率に係る赤字・黒字の構成分析!H$34,"▲", "-")), 2) &gt;= 0, ABS(ROUND(VALUE(SUBSTITUTE(連結実質赤字比率に係る赤字・黒字の構成分析!H$34,"▲", "-")), 2)), NA())</f>
        <v>#N/A</v>
      </c>
      <c r="H36" s="172">
        <f>IF(ROUND(VALUE(SUBSTITUTE(連結実質赤字比率に係る赤字・黒字の構成分析!I$34,"▲", "-")), 2) &lt; 0, ABS(ROUND(VALUE(SUBSTITUTE(連結実質赤字比率に係る赤字・黒字の構成分析!I$34,"▲", "-")), 2)), NA())</f>
        <v>1.04</v>
      </c>
      <c r="I36" s="172" t="e">
        <f>IF(ROUND(VALUE(SUBSTITUTE(連結実質赤字比率に係る赤字・黒字の構成分析!I$34,"▲", "-")), 2) &gt;= 0, ABS(ROUND(VALUE(SUBSTITUTE(連結実質赤字比率に係る赤字・黒字の構成分析!I$34,"▲", "-")), 2)), NA())</f>
        <v>#N/A</v>
      </c>
      <c r="J36" s="172">
        <f>IF(ROUND(VALUE(SUBSTITUTE(連結実質赤字比率に係る赤字・黒字の構成分析!J$34,"▲", "-")), 2) &lt; 0, ABS(ROUND(VALUE(SUBSTITUTE(連結実質赤字比率に係る赤字・黒字の構成分析!J$34,"▲", "-")), 2)), NA())</f>
        <v>1.8</v>
      </c>
      <c r="K36" s="172" t="e">
        <f>IF(ROUND(VALUE(SUBSTITUTE(連結実質赤字比率に係る赤字・黒字の構成分析!J$34,"▲", "-")), 2) &gt;= 0, ABS(ROUND(VALUE(SUBSTITUTE(連結実質赤字比率に係る赤字・黒字の構成分析!J$34,"▲", "-")), 2)), NA())</f>
        <v>#N/A</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316</v>
      </c>
      <c r="E42" s="173"/>
      <c r="F42" s="173"/>
      <c r="G42" s="173">
        <f>'実質公債費比率（分子）の構造'!L$52</f>
        <v>325</v>
      </c>
      <c r="H42" s="173"/>
      <c r="I42" s="173"/>
      <c r="J42" s="173">
        <f>'実質公債費比率（分子）の構造'!M$52</f>
        <v>325</v>
      </c>
      <c r="K42" s="173"/>
      <c r="L42" s="173"/>
      <c r="M42" s="173">
        <f>'実質公債費比率（分子）の構造'!N$52</f>
        <v>330</v>
      </c>
      <c r="N42" s="173"/>
      <c r="O42" s="173"/>
      <c r="P42" s="173">
        <f>'実質公債費比率（分子）の構造'!O$52</f>
        <v>317</v>
      </c>
    </row>
    <row r="43" spans="1:16" x14ac:dyDescent="0.15">
      <c r="A43" s="173" t="s">
        <v>64</v>
      </c>
      <c r="B43" s="173">
        <f>'実質公債費比率（分子）の構造'!K$51</f>
        <v>0</v>
      </c>
      <c r="C43" s="173"/>
      <c r="D43" s="173"/>
      <c r="E43" s="173" t="str">
        <f>'実質公債費比率（分子）の構造'!L$51</f>
        <v>-</v>
      </c>
      <c r="F43" s="173"/>
      <c r="G43" s="173"/>
      <c r="H43" s="173" t="str">
        <f>'実質公債費比率（分子）の構造'!M$51</f>
        <v>-</v>
      </c>
      <c r="I43" s="173"/>
      <c r="J43" s="173"/>
      <c r="K43" s="173">
        <f>'実質公債費比率（分子）の構造'!N$51</f>
        <v>0</v>
      </c>
      <c r="L43" s="173"/>
      <c r="M43" s="173"/>
      <c r="N43" s="173" t="str">
        <f>'実質公債費比率（分子）の構造'!O$51</f>
        <v>-</v>
      </c>
      <c r="O43" s="173"/>
      <c r="P43" s="173"/>
    </row>
    <row r="44" spans="1:16" x14ac:dyDescent="0.15">
      <c r="A44" s="173" t="s">
        <v>65</v>
      </c>
      <c r="B44" s="173">
        <f>'実質公債費比率（分子）の構造'!K$50</f>
        <v>76</v>
      </c>
      <c r="C44" s="173"/>
      <c r="D44" s="173"/>
      <c r="E44" s="173">
        <f>'実質公債費比率（分子）の構造'!L$50</f>
        <v>75</v>
      </c>
      <c r="F44" s="173"/>
      <c r="G44" s="173"/>
      <c r="H44" s="173">
        <f>'実質公債費比率（分子）の構造'!M$50</f>
        <v>75</v>
      </c>
      <c r="I44" s="173"/>
      <c r="J44" s="173"/>
      <c r="K44" s="173">
        <f>'実質公債費比率（分子）の構造'!N$50</f>
        <v>75</v>
      </c>
      <c r="L44" s="173"/>
      <c r="M44" s="173"/>
      <c r="N44" s="173">
        <f>'実質公債費比率（分子）の構造'!O$50</f>
        <v>14</v>
      </c>
      <c r="O44" s="173"/>
      <c r="P44" s="173"/>
    </row>
    <row r="45" spans="1:16" x14ac:dyDescent="0.15">
      <c r="A45" s="173" t="s">
        <v>66</v>
      </c>
      <c r="B45" s="173">
        <f>'実質公債費比率（分子）の構造'!K$49</f>
        <v>7</v>
      </c>
      <c r="C45" s="173"/>
      <c r="D45" s="173"/>
      <c r="E45" s="173">
        <f>'実質公債費比率（分子）の構造'!L$49</f>
        <v>14</v>
      </c>
      <c r="F45" s="173"/>
      <c r="G45" s="173"/>
      <c r="H45" s="173">
        <f>'実質公債費比率（分子）の構造'!M$49</f>
        <v>18</v>
      </c>
      <c r="I45" s="173"/>
      <c r="J45" s="173"/>
      <c r="K45" s="173">
        <f>'実質公債費比率（分子）の構造'!N$49</f>
        <v>20</v>
      </c>
      <c r="L45" s="173"/>
      <c r="M45" s="173"/>
      <c r="N45" s="173">
        <f>'実質公債費比率（分子）の構造'!O$49</f>
        <v>31</v>
      </c>
      <c r="O45" s="173"/>
      <c r="P45" s="173"/>
    </row>
    <row r="46" spans="1:16" x14ac:dyDescent="0.15">
      <c r="A46" s="173" t="s">
        <v>67</v>
      </c>
      <c r="B46" s="173" t="str">
        <f>'実質公債費比率（分子）の構造'!K$48</f>
        <v>-</v>
      </c>
      <c r="C46" s="173"/>
      <c r="D46" s="173"/>
      <c r="E46" s="173" t="str">
        <f>'実質公債費比率（分子）の構造'!L$48</f>
        <v>-</v>
      </c>
      <c r="F46" s="173"/>
      <c r="G46" s="173"/>
      <c r="H46" s="173">
        <f>'実質公債費比率（分子）の構造'!M$48</f>
        <v>0</v>
      </c>
      <c r="I46" s="173"/>
      <c r="J46" s="173"/>
      <c r="K46" s="173">
        <f>'実質公債費比率（分子）の構造'!N$48</f>
        <v>0</v>
      </c>
      <c r="L46" s="173"/>
      <c r="M46" s="173"/>
      <c r="N46" s="173">
        <f>'実質公債費比率（分子）の構造'!O$48</f>
        <v>16</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448</v>
      </c>
      <c r="C49" s="173"/>
      <c r="D49" s="173"/>
      <c r="E49" s="173">
        <f>'実質公債費比率（分子）の構造'!L$45</f>
        <v>469</v>
      </c>
      <c r="F49" s="173"/>
      <c r="G49" s="173"/>
      <c r="H49" s="173">
        <f>'実質公債費比率（分子）の構造'!M$45</f>
        <v>471</v>
      </c>
      <c r="I49" s="173"/>
      <c r="J49" s="173"/>
      <c r="K49" s="173">
        <f>'実質公債費比率（分子）の構造'!N$45</f>
        <v>484</v>
      </c>
      <c r="L49" s="173"/>
      <c r="M49" s="173"/>
      <c r="N49" s="173">
        <f>'実質公債費比率（分子）の構造'!O$45</f>
        <v>464</v>
      </c>
      <c r="O49" s="173"/>
      <c r="P49" s="173"/>
    </row>
    <row r="50" spans="1:16" x14ac:dyDescent="0.15">
      <c r="A50" s="173" t="s">
        <v>71</v>
      </c>
      <c r="B50" s="173" t="e">
        <f>NA()</f>
        <v>#N/A</v>
      </c>
      <c r="C50" s="173">
        <f>IF(ISNUMBER('実質公債費比率（分子）の構造'!K$53),'実質公債費比率（分子）の構造'!K$53,NA())</f>
        <v>215</v>
      </c>
      <c r="D50" s="173" t="e">
        <f>NA()</f>
        <v>#N/A</v>
      </c>
      <c r="E50" s="173" t="e">
        <f>NA()</f>
        <v>#N/A</v>
      </c>
      <c r="F50" s="173">
        <f>IF(ISNUMBER('実質公債費比率（分子）の構造'!L$53),'実質公債費比率（分子）の構造'!L$53,NA())</f>
        <v>233</v>
      </c>
      <c r="G50" s="173" t="e">
        <f>NA()</f>
        <v>#N/A</v>
      </c>
      <c r="H50" s="173" t="e">
        <f>NA()</f>
        <v>#N/A</v>
      </c>
      <c r="I50" s="173">
        <f>IF(ISNUMBER('実質公債費比率（分子）の構造'!M$53),'実質公債費比率（分子）の構造'!M$53,NA())</f>
        <v>239</v>
      </c>
      <c r="J50" s="173" t="e">
        <f>NA()</f>
        <v>#N/A</v>
      </c>
      <c r="K50" s="173" t="e">
        <f>NA()</f>
        <v>#N/A</v>
      </c>
      <c r="L50" s="173">
        <f>IF(ISNUMBER('実質公債費比率（分子）の構造'!N$53),'実質公債費比率（分子）の構造'!N$53,NA())</f>
        <v>249</v>
      </c>
      <c r="M50" s="173" t="e">
        <f>NA()</f>
        <v>#N/A</v>
      </c>
      <c r="N50" s="173" t="e">
        <f>NA()</f>
        <v>#N/A</v>
      </c>
      <c r="O50" s="173">
        <f>IF(ISNUMBER('実質公債費比率（分子）の構造'!O$53),'実質公債費比率（分子）の構造'!O$53,NA())</f>
        <v>208</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3966</v>
      </c>
      <c r="E56" s="172"/>
      <c r="F56" s="172"/>
      <c r="G56" s="172">
        <f>'将来負担比率（分子）の構造'!J$52</f>
        <v>3816</v>
      </c>
      <c r="H56" s="172"/>
      <c r="I56" s="172"/>
      <c r="J56" s="172">
        <f>'将来負担比率（分子）の構造'!K$52</f>
        <v>3810</v>
      </c>
      <c r="K56" s="172"/>
      <c r="L56" s="172"/>
      <c r="M56" s="172">
        <f>'将来負担比率（分子）の構造'!L$52</f>
        <v>3886</v>
      </c>
      <c r="N56" s="172"/>
      <c r="O56" s="172"/>
      <c r="P56" s="172">
        <f>'将来負担比率（分子）の構造'!M$52</f>
        <v>3775</v>
      </c>
    </row>
    <row r="57" spans="1:16" x14ac:dyDescent="0.15">
      <c r="A57" s="172" t="s">
        <v>42</v>
      </c>
      <c r="B57" s="172"/>
      <c r="C57" s="172"/>
      <c r="D57" s="172" t="str">
        <f>'将来負担比率（分子）の構造'!I$51</f>
        <v>-</v>
      </c>
      <c r="E57" s="172"/>
      <c r="F57" s="172"/>
      <c r="G57" s="172">
        <f>'将来負担比率（分子）の構造'!J$51</f>
        <v>3</v>
      </c>
      <c r="H57" s="172"/>
      <c r="I57" s="172"/>
      <c r="J57" s="172">
        <f>'将来負担比率（分子）の構造'!K$51</f>
        <v>3</v>
      </c>
      <c r="K57" s="172"/>
      <c r="L57" s="172"/>
      <c r="M57" s="172">
        <f>'将来負担比率（分子）の構造'!L$51</f>
        <v>3</v>
      </c>
      <c r="N57" s="172"/>
      <c r="O57" s="172"/>
      <c r="P57" s="172">
        <f>'将来負担比率（分子）の構造'!M$51</f>
        <v>3</v>
      </c>
    </row>
    <row r="58" spans="1:16" x14ac:dyDescent="0.15">
      <c r="A58" s="172" t="s">
        <v>41</v>
      </c>
      <c r="B58" s="172"/>
      <c r="C58" s="172"/>
      <c r="D58" s="172">
        <f>'将来負担比率（分子）の構造'!I$50</f>
        <v>3567</v>
      </c>
      <c r="E58" s="172"/>
      <c r="F58" s="172"/>
      <c r="G58" s="172">
        <f>'将来負担比率（分子）の構造'!J$50</f>
        <v>3832</v>
      </c>
      <c r="H58" s="172"/>
      <c r="I58" s="172"/>
      <c r="J58" s="172">
        <f>'将来負担比率（分子）の構造'!K$50</f>
        <v>3883</v>
      </c>
      <c r="K58" s="172"/>
      <c r="L58" s="172"/>
      <c r="M58" s="172">
        <f>'将来負担比率（分子）の構造'!L$50</f>
        <v>4103</v>
      </c>
      <c r="N58" s="172"/>
      <c r="O58" s="172"/>
      <c r="P58" s="172">
        <f>'将来負担比率（分子）の構造'!M$50</f>
        <v>4650</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739</v>
      </c>
      <c r="C62" s="172"/>
      <c r="D62" s="172"/>
      <c r="E62" s="172">
        <f>'将来負担比率（分子）の構造'!J$45</f>
        <v>744</v>
      </c>
      <c r="F62" s="172"/>
      <c r="G62" s="172"/>
      <c r="H62" s="172">
        <f>'将来負担比率（分子）の構造'!K$45</f>
        <v>793</v>
      </c>
      <c r="I62" s="172"/>
      <c r="J62" s="172"/>
      <c r="K62" s="172">
        <f>'将来負担比率（分子）の構造'!L$45</f>
        <v>720</v>
      </c>
      <c r="L62" s="172"/>
      <c r="M62" s="172"/>
      <c r="N62" s="172">
        <f>'将来負担比率（分子）の構造'!M$45</f>
        <v>674</v>
      </c>
      <c r="O62" s="172"/>
      <c r="P62" s="172"/>
    </row>
    <row r="63" spans="1:16" x14ac:dyDescent="0.15">
      <c r="A63" s="172" t="s">
        <v>34</v>
      </c>
      <c r="B63" s="172">
        <f>'将来負担比率（分子）の構造'!I$44</f>
        <v>256</v>
      </c>
      <c r="C63" s="172"/>
      <c r="D63" s="172"/>
      <c r="E63" s="172">
        <f>'将来負担比率（分子）の構造'!J$44</f>
        <v>247</v>
      </c>
      <c r="F63" s="172"/>
      <c r="G63" s="172"/>
      <c r="H63" s="172">
        <f>'将来負担比率（分子）の構造'!K$44</f>
        <v>276</v>
      </c>
      <c r="I63" s="172"/>
      <c r="J63" s="172"/>
      <c r="K63" s="172">
        <f>'将来負担比率（分子）の構造'!L$44</f>
        <v>281</v>
      </c>
      <c r="L63" s="172"/>
      <c r="M63" s="172"/>
      <c r="N63" s="172">
        <f>'将来負担比率（分子）の構造'!M$44</f>
        <v>253</v>
      </c>
      <c r="O63" s="172"/>
      <c r="P63" s="172"/>
    </row>
    <row r="64" spans="1:16" x14ac:dyDescent="0.15">
      <c r="A64" s="172" t="s">
        <v>33</v>
      </c>
      <c r="B64" s="172">
        <f>'将来負担比率（分子）の構造'!I$43</f>
        <v>2</v>
      </c>
      <c r="C64" s="172"/>
      <c r="D64" s="172"/>
      <c r="E64" s="172">
        <f>'将来負担比率（分子）の構造'!J$43</f>
        <v>2</v>
      </c>
      <c r="F64" s="172"/>
      <c r="G64" s="172"/>
      <c r="H64" s="172">
        <f>'将来負担比率（分子）の構造'!K$43</f>
        <v>1</v>
      </c>
      <c r="I64" s="172"/>
      <c r="J64" s="172"/>
      <c r="K64" s="172">
        <f>'将来負担比率（分子）の構造'!L$43</f>
        <v>5</v>
      </c>
      <c r="L64" s="172"/>
      <c r="M64" s="172"/>
      <c r="N64" s="172">
        <f>'将来負担比率（分子）の構造'!M$43</f>
        <v>188</v>
      </c>
      <c r="O64" s="172"/>
      <c r="P64" s="172"/>
    </row>
    <row r="65" spans="1:16" x14ac:dyDescent="0.15">
      <c r="A65" s="172" t="s">
        <v>32</v>
      </c>
      <c r="B65" s="172">
        <f>'将来負担比率（分子）の構造'!I$42</f>
        <v>227</v>
      </c>
      <c r="C65" s="172"/>
      <c r="D65" s="172"/>
      <c r="E65" s="172">
        <f>'将来負担比率（分子）の構造'!J$42</f>
        <v>343</v>
      </c>
      <c r="F65" s="172"/>
      <c r="G65" s="172"/>
      <c r="H65" s="172">
        <f>'将来負担比率（分子）の構造'!K$42</f>
        <v>270</v>
      </c>
      <c r="I65" s="172"/>
      <c r="J65" s="172"/>
      <c r="K65" s="172">
        <f>'将来負担比率（分子）の構造'!L$42</f>
        <v>196</v>
      </c>
      <c r="L65" s="172"/>
      <c r="M65" s="172"/>
      <c r="N65" s="172">
        <f>'将来負担比率（分子）の構造'!M$42</f>
        <v>186</v>
      </c>
      <c r="O65" s="172"/>
      <c r="P65" s="172"/>
    </row>
    <row r="66" spans="1:16" x14ac:dyDescent="0.15">
      <c r="A66" s="172" t="s">
        <v>31</v>
      </c>
      <c r="B66" s="172">
        <f>'将来負担比率（分子）の構造'!I$41</f>
        <v>5172</v>
      </c>
      <c r="C66" s="172"/>
      <c r="D66" s="172"/>
      <c r="E66" s="172">
        <f>'将来負担比率（分子）の構造'!J$41</f>
        <v>5051</v>
      </c>
      <c r="F66" s="172"/>
      <c r="G66" s="172"/>
      <c r="H66" s="172">
        <f>'将来負担比率（分子）の構造'!K$41</f>
        <v>4873</v>
      </c>
      <c r="I66" s="172"/>
      <c r="J66" s="172"/>
      <c r="K66" s="172">
        <f>'将来負担比率（分子）の構造'!L$41</f>
        <v>5012</v>
      </c>
      <c r="L66" s="172"/>
      <c r="M66" s="172"/>
      <c r="N66" s="172">
        <f>'将来負担比率（分子）の構造'!M$41</f>
        <v>4785</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1932</v>
      </c>
      <c r="C72" s="176">
        <f>基金残高に係る経年分析!G55</f>
        <v>2060</v>
      </c>
      <c r="D72" s="176">
        <f>基金残高に係る経年分析!H55</f>
        <v>2219</v>
      </c>
    </row>
    <row r="73" spans="1:16" x14ac:dyDescent="0.15">
      <c r="A73" s="175" t="s">
        <v>78</v>
      </c>
      <c r="B73" s="176">
        <f>基金残高に係る経年分析!F56</f>
        <v>315</v>
      </c>
      <c r="C73" s="176">
        <f>基金残高に係る経年分析!G56</f>
        <v>315</v>
      </c>
      <c r="D73" s="176">
        <f>基金残高に係る経年分析!H56</f>
        <v>335</v>
      </c>
    </row>
    <row r="74" spans="1:16" x14ac:dyDescent="0.15">
      <c r="A74" s="175" t="s">
        <v>79</v>
      </c>
      <c r="B74" s="176">
        <f>基金残高に係る経年分析!F57</f>
        <v>1486</v>
      </c>
      <c r="C74" s="176">
        <f>基金残高に係る経年分析!G57</f>
        <v>1525</v>
      </c>
      <c r="D74" s="176">
        <f>基金残高に係る経年分析!H57</f>
        <v>1947</v>
      </c>
    </row>
  </sheetData>
  <sheetProtection algorithmName="SHA-512" hashValue="TP3NB2jrY4zGZJBgEeFpdxIjUjOAzFwjo3N5OecwuoPdznzyYnzyKUit6puE9iDHzFyzcqI+gbjaEQmI39/6NQ==" saltValue="TXANdbxWgjrWtbAuxbSNh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topLeftCell="AE1"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210</v>
      </c>
      <c r="DI1" s="782"/>
      <c r="DJ1" s="782"/>
      <c r="DK1" s="782"/>
      <c r="DL1" s="782"/>
      <c r="DM1" s="782"/>
      <c r="DN1" s="783"/>
      <c r="DO1" s="212"/>
      <c r="DP1" s="781" t="s">
        <v>211</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213</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214</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215</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216</v>
      </c>
      <c r="S4" s="724"/>
      <c r="T4" s="724"/>
      <c r="U4" s="724"/>
      <c r="V4" s="724"/>
      <c r="W4" s="724"/>
      <c r="X4" s="724"/>
      <c r="Y4" s="725"/>
      <c r="Z4" s="723" t="s">
        <v>217</v>
      </c>
      <c r="AA4" s="724"/>
      <c r="AB4" s="724"/>
      <c r="AC4" s="725"/>
      <c r="AD4" s="723" t="s">
        <v>218</v>
      </c>
      <c r="AE4" s="724"/>
      <c r="AF4" s="724"/>
      <c r="AG4" s="724"/>
      <c r="AH4" s="724"/>
      <c r="AI4" s="724"/>
      <c r="AJ4" s="724"/>
      <c r="AK4" s="725"/>
      <c r="AL4" s="723" t="s">
        <v>217</v>
      </c>
      <c r="AM4" s="724"/>
      <c r="AN4" s="724"/>
      <c r="AO4" s="725"/>
      <c r="AP4" s="784" t="s">
        <v>219</v>
      </c>
      <c r="AQ4" s="784"/>
      <c r="AR4" s="784"/>
      <c r="AS4" s="784"/>
      <c r="AT4" s="784"/>
      <c r="AU4" s="784"/>
      <c r="AV4" s="784"/>
      <c r="AW4" s="784"/>
      <c r="AX4" s="784"/>
      <c r="AY4" s="784"/>
      <c r="AZ4" s="784"/>
      <c r="BA4" s="784"/>
      <c r="BB4" s="784"/>
      <c r="BC4" s="784"/>
      <c r="BD4" s="784"/>
      <c r="BE4" s="784"/>
      <c r="BF4" s="784"/>
      <c r="BG4" s="784" t="s">
        <v>220</v>
      </c>
      <c r="BH4" s="784"/>
      <c r="BI4" s="784"/>
      <c r="BJ4" s="784"/>
      <c r="BK4" s="784"/>
      <c r="BL4" s="784"/>
      <c r="BM4" s="784"/>
      <c r="BN4" s="784"/>
      <c r="BO4" s="784" t="s">
        <v>217</v>
      </c>
      <c r="BP4" s="784"/>
      <c r="BQ4" s="784"/>
      <c r="BR4" s="784"/>
      <c r="BS4" s="784" t="s">
        <v>221</v>
      </c>
      <c r="BT4" s="784"/>
      <c r="BU4" s="784"/>
      <c r="BV4" s="784"/>
      <c r="BW4" s="784"/>
      <c r="BX4" s="784"/>
      <c r="BY4" s="784"/>
      <c r="BZ4" s="784"/>
      <c r="CA4" s="784"/>
      <c r="CB4" s="784"/>
      <c r="CD4" s="766" t="s">
        <v>222</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2" customFormat="1" ht="11.25" customHeight="1" x14ac:dyDescent="0.15">
      <c r="B5" s="730" t="s">
        <v>223</v>
      </c>
      <c r="C5" s="731"/>
      <c r="D5" s="731"/>
      <c r="E5" s="731"/>
      <c r="F5" s="731"/>
      <c r="G5" s="731"/>
      <c r="H5" s="731"/>
      <c r="I5" s="731"/>
      <c r="J5" s="731"/>
      <c r="K5" s="731"/>
      <c r="L5" s="731"/>
      <c r="M5" s="731"/>
      <c r="N5" s="731"/>
      <c r="O5" s="731"/>
      <c r="P5" s="731"/>
      <c r="Q5" s="732"/>
      <c r="R5" s="717">
        <v>1470125</v>
      </c>
      <c r="S5" s="718"/>
      <c r="T5" s="718"/>
      <c r="U5" s="718"/>
      <c r="V5" s="718"/>
      <c r="W5" s="718"/>
      <c r="X5" s="718"/>
      <c r="Y5" s="761"/>
      <c r="Z5" s="779">
        <v>19.5</v>
      </c>
      <c r="AA5" s="779"/>
      <c r="AB5" s="779"/>
      <c r="AC5" s="779"/>
      <c r="AD5" s="780">
        <v>1470125</v>
      </c>
      <c r="AE5" s="780"/>
      <c r="AF5" s="780"/>
      <c r="AG5" s="780"/>
      <c r="AH5" s="780"/>
      <c r="AI5" s="780"/>
      <c r="AJ5" s="780"/>
      <c r="AK5" s="780"/>
      <c r="AL5" s="762">
        <v>41.6</v>
      </c>
      <c r="AM5" s="735"/>
      <c r="AN5" s="735"/>
      <c r="AO5" s="763"/>
      <c r="AP5" s="730" t="s">
        <v>224</v>
      </c>
      <c r="AQ5" s="731"/>
      <c r="AR5" s="731"/>
      <c r="AS5" s="731"/>
      <c r="AT5" s="731"/>
      <c r="AU5" s="731"/>
      <c r="AV5" s="731"/>
      <c r="AW5" s="731"/>
      <c r="AX5" s="731"/>
      <c r="AY5" s="731"/>
      <c r="AZ5" s="731"/>
      <c r="BA5" s="731"/>
      <c r="BB5" s="731"/>
      <c r="BC5" s="731"/>
      <c r="BD5" s="731"/>
      <c r="BE5" s="731"/>
      <c r="BF5" s="732"/>
      <c r="BG5" s="664">
        <v>1470125</v>
      </c>
      <c r="BH5" s="665"/>
      <c r="BI5" s="665"/>
      <c r="BJ5" s="665"/>
      <c r="BK5" s="665"/>
      <c r="BL5" s="665"/>
      <c r="BM5" s="665"/>
      <c r="BN5" s="666"/>
      <c r="BO5" s="691">
        <v>100</v>
      </c>
      <c r="BP5" s="691"/>
      <c r="BQ5" s="691"/>
      <c r="BR5" s="691"/>
      <c r="BS5" s="692" t="s">
        <v>570</v>
      </c>
      <c r="BT5" s="692"/>
      <c r="BU5" s="692"/>
      <c r="BV5" s="692"/>
      <c r="BW5" s="692"/>
      <c r="BX5" s="692"/>
      <c r="BY5" s="692"/>
      <c r="BZ5" s="692"/>
      <c r="CA5" s="692"/>
      <c r="CB5" s="750"/>
      <c r="CD5" s="766" t="s">
        <v>219</v>
      </c>
      <c r="CE5" s="767"/>
      <c r="CF5" s="767"/>
      <c r="CG5" s="767"/>
      <c r="CH5" s="767"/>
      <c r="CI5" s="767"/>
      <c r="CJ5" s="767"/>
      <c r="CK5" s="767"/>
      <c r="CL5" s="767"/>
      <c r="CM5" s="767"/>
      <c r="CN5" s="767"/>
      <c r="CO5" s="767"/>
      <c r="CP5" s="767"/>
      <c r="CQ5" s="768"/>
      <c r="CR5" s="766" t="s">
        <v>225</v>
      </c>
      <c r="CS5" s="767"/>
      <c r="CT5" s="767"/>
      <c r="CU5" s="767"/>
      <c r="CV5" s="767"/>
      <c r="CW5" s="767"/>
      <c r="CX5" s="767"/>
      <c r="CY5" s="768"/>
      <c r="CZ5" s="766" t="s">
        <v>217</v>
      </c>
      <c r="DA5" s="767"/>
      <c r="DB5" s="767"/>
      <c r="DC5" s="768"/>
      <c r="DD5" s="766" t="s">
        <v>226</v>
      </c>
      <c r="DE5" s="767"/>
      <c r="DF5" s="767"/>
      <c r="DG5" s="767"/>
      <c r="DH5" s="767"/>
      <c r="DI5" s="767"/>
      <c r="DJ5" s="767"/>
      <c r="DK5" s="767"/>
      <c r="DL5" s="767"/>
      <c r="DM5" s="767"/>
      <c r="DN5" s="767"/>
      <c r="DO5" s="767"/>
      <c r="DP5" s="768"/>
      <c r="DQ5" s="766" t="s">
        <v>227</v>
      </c>
      <c r="DR5" s="767"/>
      <c r="DS5" s="767"/>
      <c r="DT5" s="767"/>
      <c r="DU5" s="767"/>
      <c r="DV5" s="767"/>
      <c r="DW5" s="767"/>
      <c r="DX5" s="767"/>
      <c r="DY5" s="767"/>
      <c r="DZ5" s="767"/>
      <c r="EA5" s="767"/>
      <c r="EB5" s="767"/>
      <c r="EC5" s="768"/>
    </row>
    <row r="6" spans="2:143" ht="11.25" customHeight="1" x14ac:dyDescent="0.15">
      <c r="B6" s="661" t="s">
        <v>571</v>
      </c>
      <c r="C6" s="662"/>
      <c r="D6" s="662"/>
      <c r="E6" s="662"/>
      <c r="F6" s="662"/>
      <c r="G6" s="662"/>
      <c r="H6" s="662"/>
      <c r="I6" s="662"/>
      <c r="J6" s="662"/>
      <c r="K6" s="662"/>
      <c r="L6" s="662"/>
      <c r="M6" s="662"/>
      <c r="N6" s="662"/>
      <c r="O6" s="662"/>
      <c r="P6" s="662"/>
      <c r="Q6" s="663"/>
      <c r="R6" s="664">
        <v>78222</v>
      </c>
      <c r="S6" s="665"/>
      <c r="T6" s="665"/>
      <c r="U6" s="665"/>
      <c r="V6" s="665"/>
      <c r="W6" s="665"/>
      <c r="X6" s="665"/>
      <c r="Y6" s="666"/>
      <c r="Z6" s="691">
        <v>1</v>
      </c>
      <c r="AA6" s="691"/>
      <c r="AB6" s="691"/>
      <c r="AC6" s="691"/>
      <c r="AD6" s="692">
        <v>78222</v>
      </c>
      <c r="AE6" s="692"/>
      <c r="AF6" s="692"/>
      <c r="AG6" s="692"/>
      <c r="AH6" s="692"/>
      <c r="AI6" s="692"/>
      <c r="AJ6" s="692"/>
      <c r="AK6" s="692"/>
      <c r="AL6" s="667">
        <v>2.2000000000000002</v>
      </c>
      <c r="AM6" s="668"/>
      <c r="AN6" s="668"/>
      <c r="AO6" s="693"/>
      <c r="AP6" s="661" t="s">
        <v>228</v>
      </c>
      <c r="AQ6" s="662"/>
      <c r="AR6" s="662"/>
      <c r="AS6" s="662"/>
      <c r="AT6" s="662"/>
      <c r="AU6" s="662"/>
      <c r="AV6" s="662"/>
      <c r="AW6" s="662"/>
      <c r="AX6" s="662"/>
      <c r="AY6" s="662"/>
      <c r="AZ6" s="662"/>
      <c r="BA6" s="662"/>
      <c r="BB6" s="662"/>
      <c r="BC6" s="662"/>
      <c r="BD6" s="662"/>
      <c r="BE6" s="662"/>
      <c r="BF6" s="663"/>
      <c r="BG6" s="664">
        <v>1470125</v>
      </c>
      <c r="BH6" s="665"/>
      <c r="BI6" s="665"/>
      <c r="BJ6" s="665"/>
      <c r="BK6" s="665"/>
      <c r="BL6" s="665"/>
      <c r="BM6" s="665"/>
      <c r="BN6" s="666"/>
      <c r="BO6" s="691">
        <v>100</v>
      </c>
      <c r="BP6" s="691"/>
      <c r="BQ6" s="691"/>
      <c r="BR6" s="691"/>
      <c r="BS6" s="692" t="s">
        <v>572</v>
      </c>
      <c r="BT6" s="692"/>
      <c r="BU6" s="692"/>
      <c r="BV6" s="692"/>
      <c r="BW6" s="692"/>
      <c r="BX6" s="692"/>
      <c r="BY6" s="692"/>
      <c r="BZ6" s="692"/>
      <c r="CA6" s="692"/>
      <c r="CB6" s="750"/>
      <c r="CD6" s="720" t="s">
        <v>229</v>
      </c>
      <c r="CE6" s="721"/>
      <c r="CF6" s="721"/>
      <c r="CG6" s="721"/>
      <c r="CH6" s="721"/>
      <c r="CI6" s="721"/>
      <c r="CJ6" s="721"/>
      <c r="CK6" s="721"/>
      <c r="CL6" s="721"/>
      <c r="CM6" s="721"/>
      <c r="CN6" s="721"/>
      <c r="CO6" s="721"/>
      <c r="CP6" s="721"/>
      <c r="CQ6" s="722"/>
      <c r="CR6" s="664">
        <v>70712</v>
      </c>
      <c r="CS6" s="665"/>
      <c r="CT6" s="665"/>
      <c r="CU6" s="665"/>
      <c r="CV6" s="665"/>
      <c r="CW6" s="665"/>
      <c r="CX6" s="665"/>
      <c r="CY6" s="666"/>
      <c r="CZ6" s="762">
        <v>1</v>
      </c>
      <c r="DA6" s="735"/>
      <c r="DB6" s="735"/>
      <c r="DC6" s="765"/>
      <c r="DD6" s="670" t="s">
        <v>573</v>
      </c>
      <c r="DE6" s="665"/>
      <c r="DF6" s="665"/>
      <c r="DG6" s="665"/>
      <c r="DH6" s="665"/>
      <c r="DI6" s="665"/>
      <c r="DJ6" s="665"/>
      <c r="DK6" s="665"/>
      <c r="DL6" s="665"/>
      <c r="DM6" s="665"/>
      <c r="DN6" s="665"/>
      <c r="DO6" s="665"/>
      <c r="DP6" s="666"/>
      <c r="DQ6" s="670">
        <v>70712</v>
      </c>
      <c r="DR6" s="665"/>
      <c r="DS6" s="665"/>
      <c r="DT6" s="665"/>
      <c r="DU6" s="665"/>
      <c r="DV6" s="665"/>
      <c r="DW6" s="665"/>
      <c r="DX6" s="665"/>
      <c r="DY6" s="665"/>
      <c r="DZ6" s="665"/>
      <c r="EA6" s="665"/>
      <c r="EB6" s="665"/>
      <c r="EC6" s="705"/>
    </row>
    <row r="7" spans="2:143" ht="11.25" customHeight="1" x14ac:dyDescent="0.15">
      <c r="B7" s="661" t="s">
        <v>230</v>
      </c>
      <c r="C7" s="662"/>
      <c r="D7" s="662"/>
      <c r="E7" s="662"/>
      <c r="F7" s="662"/>
      <c r="G7" s="662"/>
      <c r="H7" s="662"/>
      <c r="I7" s="662"/>
      <c r="J7" s="662"/>
      <c r="K7" s="662"/>
      <c r="L7" s="662"/>
      <c r="M7" s="662"/>
      <c r="N7" s="662"/>
      <c r="O7" s="662"/>
      <c r="P7" s="662"/>
      <c r="Q7" s="663"/>
      <c r="R7" s="664">
        <v>762</v>
      </c>
      <c r="S7" s="665"/>
      <c r="T7" s="665"/>
      <c r="U7" s="665"/>
      <c r="V7" s="665"/>
      <c r="W7" s="665"/>
      <c r="X7" s="665"/>
      <c r="Y7" s="666"/>
      <c r="Z7" s="691">
        <v>0</v>
      </c>
      <c r="AA7" s="691"/>
      <c r="AB7" s="691"/>
      <c r="AC7" s="691"/>
      <c r="AD7" s="692">
        <v>762</v>
      </c>
      <c r="AE7" s="692"/>
      <c r="AF7" s="692"/>
      <c r="AG7" s="692"/>
      <c r="AH7" s="692"/>
      <c r="AI7" s="692"/>
      <c r="AJ7" s="692"/>
      <c r="AK7" s="692"/>
      <c r="AL7" s="667">
        <v>0</v>
      </c>
      <c r="AM7" s="668"/>
      <c r="AN7" s="668"/>
      <c r="AO7" s="693"/>
      <c r="AP7" s="661" t="s">
        <v>574</v>
      </c>
      <c r="AQ7" s="662"/>
      <c r="AR7" s="662"/>
      <c r="AS7" s="662"/>
      <c r="AT7" s="662"/>
      <c r="AU7" s="662"/>
      <c r="AV7" s="662"/>
      <c r="AW7" s="662"/>
      <c r="AX7" s="662"/>
      <c r="AY7" s="662"/>
      <c r="AZ7" s="662"/>
      <c r="BA7" s="662"/>
      <c r="BB7" s="662"/>
      <c r="BC7" s="662"/>
      <c r="BD7" s="662"/>
      <c r="BE7" s="662"/>
      <c r="BF7" s="663"/>
      <c r="BG7" s="664">
        <v>640750</v>
      </c>
      <c r="BH7" s="665"/>
      <c r="BI7" s="665"/>
      <c r="BJ7" s="665"/>
      <c r="BK7" s="665"/>
      <c r="BL7" s="665"/>
      <c r="BM7" s="665"/>
      <c r="BN7" s="666"/>
      <c r="BO7" s="691">
        <v>43.6</v>
      </c>
      <c r="BP7" s="691"/>
      <c r="BQ7" s="691"/>
      <c r="BR7" s="691"/>
      <c r="BS7" s="692" t="s">
        <v>573</v>
      </c>
      <c r="BT7" s="692"/>
      <c r="BU7" s="692"/>
      <c r="BV7" s="692"/>
      <c r="BW7" s="692"/>
      <c r="BX7" s="692"/>
      <c r="BY7" s="692"/>
      <c r="BZ7" s="692"/>
      <c r="CA7" s="692"/>
      <c r="CB7" s="750"/>
      <c r="CD7" s="706" t="s">
        <v>231</v>
      </c>
      <c r="CE7" s="703"/>
      <c r="CF7" s="703"/>
      <c r="CG7" s="703"/>
      <c r="CH7" s="703"/>
      <c r="CI7" s="703"/>
      <c r="CJ7" s="703"/>
      <c r="CK7" s="703"/>
      <c r="CL7" s="703"/>
      <c r="CM7" s="703"/>
      <c r="CN7" s="703"/>
      <c r="CO7" s="703"/>
      <c r="CP7" s="703"/>
      <c r="CQ7" s="704"/>
      <c r="CR7" s="664">
        <v>1697779</v>
      </c>
      <c r="CS7" s="665"/>
      <c r="CT7" s="665"/>
      <c r="CU7" s="665"/>
      <c r="CV7" s="665"/>
      <c r="CW7" s="665"/>
      <c r="CX7" s="665"/>
      <c r="CY7" s="666"/>
      <c r="CZ7" s="691">
        <v>24.6</v>
      </c>
      <c r="DA7" s="691"/>
      <c r="DB7" s="691"/>
      <c r="DC7" s="691"/>
      <c r="DD7" s="670">
        <v>6537</v>
      </c>
      <c r="DE7" s="665"/>
      <c r="DF7" s="665"/>
      <c r="DG7" s="665"/>
      <c r="DH7" s="665"/>
      <c r="DI7" s="665"/>
      <c r="DJ7" s="665"/>
      <c r="DK7" s="665"/>
      <c r="DL7" s="665"/>
      <c r="DM7" s="665"/>
      <c r="DN7" s="665"/>
      <c r="DO7" s="665"/>
      <c r="DP7" s="666"/>
      <c r="DQ7" s="670">
        <v>1597526</v>
      </c>
      <c r="DR7" s="665"/>
      <c r="DS7" s="665"/>
      <c r="DT7" s="665"/>
      <c r="DU7" s="665"/>
      <c r="DV7" s="665"/>
      <c r="DW7" s="665"/>
      <c r="DX7" s="665"/>
      <c r="DY7" s="665"/>
      <c r="DZ7" s="665"/>
      <c r="EA7" s="665"/>
      <c r="EB7" s="665"/>
      <c r="EC7" s="705"/>
    </row>
    <row r="8" spans="2:143" ht="11.25" customHeight="1" x14ac:dyDescent="0.15">
      <c r="B8" s="661" t="s">
        <v>232</v>
      </c>
      <c r="C8" s="662"/>
      <c r="D8" s="662"/>
      <c r="E8" s="662"/>
      <c r="F8" s="662"/>
      <c r="G8" s="662"/>
      <c r="H8" s="662"/>
      <c r="I8" s="662"/>
      <c r="J8" s="662"/>
      <c r="K8" s="662"/>
      <c r="L8" s="662"/>
      <c r="M8" s="662"/>
      <c r="N8" s="662"/>
      <c r="O8" s="662"/>
      <c r="P8" s="662"/>
      <c r="Q8" s="663"/>
      <c r="R8" s="664">
        <v>7708</v>
      </c>
      <c r="S8" s="665"/>
      <c r="T8" s="665"/>
      <c r="U8" s="665"/>
      <c r="V8" s="665"/>
      <c r="W8" s="665"/>
      <c r="X8" s="665"/>
      <c r="Y8" s="666"/>
      <c r="Z8" s="691">
        <v>0.1</v>
      </c>
      <c r="AA8" s="691"/>
      <c r="AB8" s="691"/>
      <c r="AC8" s="691"/>
      <c r="AD8" s="692">
        <v>7708</v>
      </c>
      <c r="AE8" s="692"/>
      <c r="AF8" s="692"/>
      <c r="AG8" s="692"/>
      <c r="AH8" s="692"/>
      <c r="AI8" s="692"/>
      <c r="AJ8" s="692"/>
      <c r="AK8" s="692"/>
      <c r="AL8" s="667">
        <v>0.2</v>
      </c>
      <c r="AM8" s="668"/>
      <c r="AN8" s="668"/>
      <c r="AO8" s="693"/>
      <c r="AP8" s="661" t="s">
        <v>575</v>
      </c>
      <c r="AQ8" s="662"/>
      <c r="AR8" s="662"/>
      <c r="AS8" s="662"/>
      <c r="AT8" s="662"/>
      <c r="AU8" s="662"/>
      <c r="AV8" s="662"/>
      <c r="AW8" s="662"/>
      <c r="AX8" s="662"/>
      <c r="AY8" s="662"/>
      <c r="AZ8" s="662"/>
      <c r="BA8" s="662"/>
      <c r="BB8" s="662"/>
      <c r="BC8" s="662"/>
      <c r="BD8" s="662"/>
      <c r="BE8" s="662"/>
      <c r="BF8" s="663"/>
      <c r="BG8" s="664">
        <v>24534</v>
      </c>
      <c r="BH8" s="665"/>
      <c r="BI8" s="665"/>
      <c r="BJ8" s="665"/>
      <c r="BK8" s="665"/>
      <c r="BL8" s="665"/>
      <c r="BM8" s="665"/>
      <c r="BN8" s="666"/>
      <c r="BO8" s="691">
        <v>1.7</v>
      </c>
      <c r="BP8" s="691"/>
      <c r="BQ8" s="691"/>
      <c r="BR8" s="691"/>
      <c r="BS8" s="692" t="s">
        <v>573</v>
      </c>
      <c r="BT8" s="692"/>
      <c r="BU8" s="692"/>
      <c r="BV8" s="692"/>
      <c r="BW8" s="692"/>
      <c r="BX8" s="692"/>
      <c r="BY8" s="692"/>
      <c r="BZ8" s="692"/>
      <c r="CA8" s="692"/>
      <c r="CB8" s="750"/>
      <c r="CD8" s="706" t="s">
        <v>233</v>
      </c>
      <c r="CE8" s="703"/>
      <c r="CF8" s="703"/>
      <c r="CG8" s="703"/>
      <c r="CH8" s="703"/>
      <c r="CI8" s="703"/>
      <c r="CJ8" s="703"/>
      <c r="CK8" s="703"/>
      <c r="CL8" s="703"/>
      <c r="CM8" s="703"/>
      <c r="CN8" s="703"/>
      <c r="CO8" s="703"/>
      <c r="CP8" s="703"/>
      <c r="CQ8" s="704"/>
      <c r="CR8" s="664">
        <v>2592141</v>
      </c>
      <c r="CS8" s="665"/>
      <c r="CT8" s="665"/>
      <c r="CU8" s="665"/>
      <c r="CV8" s="665"/>
      <c r="CW8" s="665"/>
      <c r="CX8" s="665"/>
      <c r="CY8" s="666"/>
      <c r="CZ8" s="691">
        <v>37.5</v>
      </c>
      <c r="DA8" s="691"/>
      <c r="DB8" s="691"/>
      <c r="DC8" s="691"/>
      <c r="DD8" s="670">
        <v>6080</v>
      </c>
      <c r="DE8" s="665"/>
      <c r="DF8" s="665"/>
      <c r="DG8" s="665"/>
      <c r="DH8" s="665"/>
      <c r="DI8" s="665"/>
      <c r="DJ8" s="665"/>
      <c r="DK8" s="665"/>
      <c r="DL8" s="665"/>
      <c r="DM8" s="665"/>
      <c r="DN8" s="665"/>
      <c r="DO8" s="665"/>
      <c r="DP8" s="666"/>
      <c r="DQ8" s="670">
        <v>1087730</v>
      </c>
      <c r="DR8" s="665"/>
      <c r="DS8" s="665"/>
      <c r="DT8" s="665"/>
      <c r="DU8" s="665"/>
      <c r="DV8" s="665"/>
      <c r="DW8" s="665"/>
      <c r="DX8" s="665"/>
      <c r="DY8" s="665"/>
      <c r="DZ8" s="665"/>
      <c r="EA8" s="665"/>
      <c r="EB8" s="665"/>
      <c r="EC8" s="705"/>
    </row>
    <row r="9" spans="2:143" ht="11.25" customHeight="1" x14ac:dyDescent="0.15">
      <c r="B9" s="661" t="s">
        <v>234</v>
      </c>
      <c r="C9" s="662"/>
      <c r="D9" s="662"/>
      <c r="E9" s="662"/>
      <c r="F9" s="662"/>
      <c r="G9" s="662"/>
      <c r="H9" s="662"/>
      <c r="I9" s="662"/>
      <c r="J9" s="662"/>
      <c r="K9" s="662"/>
      <c r="L9" s="662"/>
      <c r="M9" s="662"/>
      <c r="N9" s="662"/>
      <c r="O9" s="662"/>
      <c r="P9" s="662"/>
      <c r="Q9" s="663"/>
      <c r="R9" s="664">
        <v>9007</v>
      </c>
      <c r="S9" s="665"/>
      <c r="T9" s="665"/>
      <c r="U9" s="665"/>
      <c r="V9" s="665"/>
      <c r="W9" s="665"/>
      <c r="X9" s="665"/>
      <c r="Y9" s="666"/>
      <c r="Z9" s="691">
        <v>0.1</v>
      </c>
      <c r="AA9" s="691"/>
      <c r="AB9" s="691"/>
      <c r="AC9" s="691"/>
      <c r="AD9" s="692">
        <v>9007</v>
      </c>
      <c r="AE9" s="692"/>
      <c r="AF9" s="692"/>
      <c r="AG9" s="692"/>
      <c r="AH9" s="692"/>
      <c r="AI9" s="692"/>
      <c r="AJ9" s="692"/>
      <c r="AK9" s="692"/>
      <c r="AL9" s="667">
        <v>0.3</v>
      </c>
      <c r="AM9" s="668"/>
      <c r="AN9" s="668"/>
      <c r="AO9" s="693"/>
      <c r="AP9" s="661" t="s">
        <v>235</v>
      </c>
      <c r="AQ9" s="662"/>
      <c r="AR9" s="662"/>
      <c r="AS9" s="662"/>
      <c r="AT9" s="662"/>
      <c r="AU9" s="662"/>
      <c r="AV9" s="662"/>
      <c r="AW9" s="662"/>
      <c r="AX9" s="662"/>
      <c r="AY9" s="662"/>
      <c r="AZ9" s="662"/>
      <c r="BA9" s="662"/>
      <c r="BB9" s="662"/>
      <c r="BC9" s="662"/>
      <c r="BD9" s="662"/>
      <c r="BE9" s="662"/>
      <c r="BF9" s="663"/>
      <c r="BG9" s="664">
        <v>564258</v>
      </c>
      <c r="BH9" s="665"/>
      <c r="BI9" s="665"/>
      <c r="BJ9" s="665"/>
      <c r="BK9" s="665"/>
      <c r="BL9" s="665"/>
      <c r="BM9" s="665"/>
      <c r="BN9" s="666"/>
      <c r="BO9" s="691">
        <v>38.4</v>
      </c>
      <c r="BP9" s="691"/>
      <c r="BQ9" s="691"/>
      <c r="BR9" s="691"/>
      <c r="BS9" s="692" t="s">
        <v>127</v>
      </c>
      <c r="BT9" s="692"/>
      <c r="BU9" s="692"/>
      <c r="BV9" s="692"/>
      <c r="BW9" s="692"/>
      <c r="BX9" s="692"/>
      <c r="BY9" s="692"/>
      <c r="BZ9" s="692"/>
      <c r="CA9" s="692"/>
      <c r="CB9" s="750"/>
      <c r="CD9" s="706" t="s">
        <v>236</v>
      </c>
      <c r="CE9" s="703"/>
      <c r="CF9" s="703"/>
      <c r="CG9" s="703"/>
      <c r="CH9" s="703"/>
      <c r="CI9" s="703"/>
      <c r="CJ9" s="703"/>
      <c r="CK9" s="703"/>
      <c r="CL9" s="703"/>
      <c r="CM9" s="703"/>
      <c r="CN9" s="703"/>
      <c r="CO9" s="703"/>
      <c r="CP9" s="703"/>
      <c r="CQ9" s="704"/>
      <c r="CR9" s="664">
        <v>687472</v>
      </c>
      <c r="CS9" s="665"/>
      <c r="CT9" s="665"/>
      <c r="CU9" s="665"/>
      <c r="CV9" s="665"/>
      <c r="CW9" s="665"/>
      <c r="CX9" s="665"/>
      <c r="CY9" s="666"/>
      <c r="CZ9" s="691">
        <v>9.9</v>
      </c>
      <c r="DA9" s="691"/>
      <c r="DB9" s="691"/>
      <c r="DC9" s="691"/>
      <c r="DD9" s="670">
        <v>25919</v>
      </c>
      <c r="DE9" s="665"/>
      <c r="DF9" s="665"/>
      <c r="DG9" s="665"/>
      <c r="DH9" s="665"/>
      <c r="DI9" s="665"/>
      <c r="DJ9" s="665"/>
      <c r="DK9" s="665"/>
      <c r="DL9" s="665"/>
      <c r="DM9" s="665"/>
      <c r="DN9" s="665"/>
      <c r="DO9" s="665"/>
      <c r="DP9" s="666"/>
      <c r="DQ9" s="670">
        <v>498970</v>
      </c>
      <c r="DR9" s="665"/>
      <c r="DS9" s="665"/>
      <c r="DT9" s="665"/>
      <c r="DU9" s="665"/>
      <c r="DV9" s="665"/>
      <c r="DW9" s="665"/>
      <c r="DX9" s="665"/>
      <c r="DY9" s="665"/>
      <c r="DZ9" s="665"/>
      <c r="EA9" s="665"/>
      <c r="EB9" s="665"/>
      <c r="EC9" s="705"/>
    </row>
    <row r="10" spans="2:143" ht="11.25" customHeight="1" x14ac:dyDescent="0.15">
      <c r="B10" s="661" t="s">
        <v>237</v>
      </c>
      <c r="C10" s="662"/>
      <c r="D10" s="662"/>
      <c r="E10" s="662"/>
      <c r="F10" s="662"/>
      <c r="G10" s="662"/>
      <c r="H10" s="662"/>
      <c r="I10" s="662"/>
      <c r="J10" s="662"/>
      <c r="K10" s="662"/>
      <c r="L10" s="662"/>
      <c r="M10" s="662"/>
      <c r="N10" s="662"/>
      <c r="O10" s="662"/>
      <c r="P10" s="662"/>
      <c r="Q10" s="663"/>
      <c r="R10" s="664" t="s">
        <v>127</v>
      </c>
      <c r="S10" s="665"/>
      <c r="T10" s="665"/>
      <c r="U10" s="665"/>
      <c r="V10" s="665"/>
      <c r="W10" s="665"/>
      <c r="X10" s="665"/>
      <c r="Y10" s="666"/>
      <c r="Z10" s="691" t="s">
        <v>573</v>
      </c>
      <c r="AA10" s="691"/>
      <c r="AB10" s="691"/>
      <c r="AC10" s="691"/>
      <c r="AD10" s="692" t="s">
        <v>127</v>
      </c>
      <c r="AE10" s="692"/>
      <c r="AF10" s="692"/>
      <c r="AG10" s="692"/>
      <c r="AH10" s="692"/>
      <c r="AI10" s="692"/>
      <c r="AJ10" s="692"/>
      <c r="AK10" s="692"/>
      <c r="AL10" s="667" t="s">
        <v>572</v>
      </c>
      <c r="AM10" s="668"/>
      <c r="AN10" s="668"/>
      <c r="AO10" s="693"/>
      <c r="AP10" s="661" t="s">
        <v>238</v>
      </c>
      <c r="AQ10" s="662"/>
      <c r="AR10" s="662"/>
      <c r="AS10" s="662"/>
      <c r="AT10" s="662"/>
      <c r="AU10" s="662"/>
      <c r="AV10" s="662"/>
      <c r="AW10" s="662"/>
      <c r="AX10" s="662"/>
      <c r="AY10" s="662"/>
      <c r="AZ10" s="662"/>
      <c r="BA10" s="662"/>
      <c r="BB10" s="662"/>
      <c r="BC10" s="662"/>
      <c r="BD10" s="662"/>
      <c r="BE10" s="662"/>
      <c r="BF10" s="663"/>
      <c r="BG10" s="664">
        <v>33942</v>
      </c>
      <c r="BH10" s="665"/>
      <c r="BI10" s="665"/>
      <c r="BJ10" s="665"/>
      <c r="BK10" s="665"/>
      <c r="BL10" s="665"/>
      <c r="BM10" s="665"/>
      <c r="BN10" s="666"/>
      <c r="BO10" s="691">
        <v>2.2999999999999998</v>
      </c>
      <c r="BP10" s="691"/>
      <c r="BQ10" s="691"/>
      <c r="BR10" s="691"/>
      <c r="BS10" s="692" t="s">
        <v>573</v>
      </c>
      <c r="BT10" s="692"/>
      <c r="BU10" s="692"/>
      <c r="BV10" s="692"/>
      <c r="BW10" s="692"/>
      <c r="BX10" s="692"/>
      <c r="BY10" s="692"/>
      <c r="BZ10" s="692"/>
      <c r="CA10" s="692"/>
      <c r="CB10" s="750"/>
      <c r="CD10" s="706" t="s">
        <v>239</v>
      </c>
      <c r="CE10" s="703"/>
      <c r="CF10" s="703"/>
      <c r="CG10" s="703"/>
      <c r="CH10" s="703"/>
      <c r="CI10" s="703"/>
      <c r="CJ10" s="703"/>
      <c r="CK10" s="703"/>
      <c r="CL10" s="703"/>
      <c r="CM10" s="703"/>
      <c r="CN10" s="703"/>
      <c r="CO10" s="703"/>
      <c r="CP10" s="703"/>
      <c r="CQ10" s="704"/>
      <c r="CR10" s="664" t="s">
        <v>127</v>
      </c>
      <c r="CS10" s="665"/>
      <c r="CT10" s="665"/>
      <c r="CU10" s="665"/>
      <c r="CV10" s="665"/>
      <c r="CW10" s="665"/>
      <c r="CX10" s="665"/>
      <c r="CY10" s="666"/>
      <c r="CZ10" s="691" t="s">
        <v>127</v>
      </c>
      <c r="DA10" s="691"/>
      <c r="DB10" s="691"/>
      <c r="DC10" s="691"/>
      <c r="DD10" s="670" t="s">
        <v>127</v>
      </c>
      <c r="DE10" s="665"/>
      <c r="DF10" s="665"/>
      <c r="DG10" s="665"/>
      <c r="DH10" s="665"/>
      <c r="DI10" s="665"/>
      <c r="DJ10" s="665"/>
      <c r="DK10" s="665"/>
      <c r="DL10" s="665"/>
      <c r="DM10" s="665"/>
      <c r="DN10" s="665"/>
      <c r="DO10" s="665"/>
      <c r="DP10" s="666"/>
      <c r="DQ10" s="670" t="s">
        <v>572</v>
      </c>
      <c r="DR10" s="665"/>
      <c r="DS10" s="665"/>
      <c r="DT10" s="665"/>
      <c r="DU10" s="665"/>
      <c r="DV10" s="665"/>
      <c r="DW10" s="665"/>
      <c r="DX10" s="665"/>
      <c r="DY10" s="665"/>
      <c r="DZ10" s="665"/>
      <c r="EA10" s="665"/>
      <c r="EB10" s="665"/>
      <c r="EC10" s="705"/>
    </row>
    <row r="11" spans="2:143" ht="11.25" customHeight="1" x14ac:dyDescent="0.15">
      <c r="B11" s="661" t="s">
        <v>240</v>
      </c>
      <c r="C11" s="662"/>
      <c r="D11" s="662"/>
      <c r="E11" s="662"/>
      <c r="F11" s="662"/>
      <c r="G11" s="662"/>
      <c r="H11" s="662"/>
      <c r="I11" s="662"/>
      <c r="J11" s="662"/>
      <c r="K11" s="662"/>
      <c r="L11" s="662"/>
      <c r="M11" s="662"/>
      <c r="N11" s="662"/>
      <c r="O11" s="662"/>
      <c r="P11" s="662"/>
      <c r="Q11" s="663"/>
      <c r="R11" s="664">
        <v>311464</v>
      </c>
      <c r="S11" s="665"/>
      <c r="T11" s="665"/>
      <c r="U11" s="665"/>
      <c r="V11" s="665"/>
      <c r="W11" s="665"/>
      <c r="X11" s="665"/>
      <c r="Y11" s="666"/>
      <c r="Z11" s="667">
        <v>4.0999999999999996</v>
      </c>
      <c r="AA11" s="668"/>
      <c r="AB11" s="668"/>
      <c r="AC11" s="669"/>
      <c r="AD11" s="670">
        <v>311464</v>
      </c>
      <c r="AE11" s="665"/>
      <c r="AF11" s="665"/>
      <c r="AG11" s="665"/>
      <c r="AH11" s="665"/>
      <c r="AI11" s="665"/>
      <c r="AJ11" s="665"/>
      <c r="AK11" s="666"/>
      <c r="AL11" s="667">
        <v>8.8000000000000007</v>
      </c>
      <c r="AM11" s="668"/>
      <c r="AN11" s="668"/>
      <c r="AO11" s="693"/>
      <c r="AP11" s="661" t="s">
        <v>241</v>
      </c>
      <c r="AQ11" s="662"/>
      <c r="AR11" s="662"/>
      <c r="AS11" s="662"/>
      <c r="AT11" s="662"/>
      <c r="AU11" s="662"/>
      <c r="AV11" s="662"/>
      <c r="AW11" s="662"/>
      <c r="AX11" s="662"/>
      <c r="AY11" s="662"/>
      <c r="AZ11" s="662"/>
      <c r="BA11" s="662"/>
      <c r="BB11" s="662"/>
      <c r="BC11" s="662"/>
      <c r="BD11" s="662"/>
      <c r="BE11" s="662"/>
      <c r="BF11" s="663"/>
      <c r="BG11" s="664">
        <v>18016</v>
      </c>
      <c r="BH11" s="665"/>
      <c r="BI11" s="665"/>
      <c r="BJ11" s="665"/>
      <c r="BK11" s="665"/>
      <c r="BL11" s="665"/>
      <c r="BM11" s="665"/>
      <c r="BN11" s="666"/>
      <c r="BO11" s="691">
        <v>1.2</v>
      </c>
      <c r="BP11" s="691"/>
      <c r="BQ11" s="691"/>
      <c r="BR11" s="691"/>
      <c r="BS11" s="692" t="s">
        <v>127</v>
      </c>
      <c r="BT11" s="692"/>
      <c r="BU11" s="692"/>
      <c r="BV11" s="692"/>
      <c r="BW11" s="692"/>
      <c r="BX11" s="692"/>
      <c r="BY11" s="692"/>
      <c r="BZ11" s="692"/>
      <c r="CA11" s="692"/>
      <c r="CB11" s="750"/>
      <c r="CD11" s="706" t="s">
        <v>242</v>
      </c>
      <c r="CE11" s="703"/>
      <c r="CF11" s="703"/>
      <c r="CG11" s="703"/>
      <c r="CH11" s="703"/>
      <c r="CI11" s="703"/>
      <c r="CJ11" s="703"/>
      <c r="CK11" s="703"/>
      <c r="CL11" s="703"/>
      <c r="CM11" s="703"/>
      <c r="CN11" s="703"/>
      <c r="CO11" s="703"/>
      <c r="CP11" s="703"/>
      <c r="CQ11" s="704"/>
      <c r="CR11" s="664">
        <v>336046</v>
      </c>
      <c r="CS11" s="665"/>
      <c r="CT11" s="665"/>
      <c r="CU11" s="665"/>
      <c r="CV11" s="665"/>
      <c r="CW11" s="665"/>
      <c r="CX11" s="665"/>
      <c r="CY11" s="666"/>
      <c r="CZ11" s="691">
        <v>4.9000000000000004</v>
      </c>
      <c r="DA11" s="691"/>
      <c r="DB11" s="691"/>
      <c r="DC11" s="691"/>
      <c r="DD11" s="670">
        <v>73448</v>
      </c>
      <c r="DE11" s="665"/>
      <c r="DF11" s="665"/>
      <c r="DG11" s="665"/>
      <c r="DH11" s="665"/>
      <c r="DI11" s="665"/>
      <c r="DJ11" s="665"/>
      <c r="DK11" s="665"/>
      <c r="DL11" s="665"/>
      <c r="DM11" s="665"/>
      <c r="DN11" s="665"/>
      <c r="DO11" s="665"/>
      <c r="DP11" s="666"/>
      <c r="DQ11" s="670">
        <v>164320</v>
      </c>
      <c r="DR11" s="665"/>
      <c r="DS11" s="665"/>
      <c r="DT11" s="665"/>
      <c r="DU11" s="665"/>
      <c r="DV11" s="665"/>
      <c r="DW11" s="665"/>
      <c r="DX11" s="665"/>
      <c r="DY11" s="665"/>
      <c r="DZ11" s="665"/>
      <c r="EA11" s="665"/>
      <c r="EB11" s="665"/>
      <c r="EC11" s="705"/>
    </row>
    <row r="12" spans="2:143" ht="11.25" customHeight="1" x14ac:dyDescent="0.15">
      <c r="B12" s="661" t="s">
        <v>243</v>
      </c>
      <c r="C12" s="662"/>
      <c r="D12" s="662"/>
      <c r="E12" s="662"/>
      <c r="F12" s="662"/>
      <c r="G12" s="662"/>
      <c r="H12" s="662"/>
      <c r="I12" s="662"/>
      <c r="J12" s="662"/>
      <c r="K12" s="662"/>
      <c r="L12" s="662"/>
      <c r="M12" s="662"/>
      <c r="N12" s="662"/>
      <c r="O12" s="662"/>
      <c r="P12" s="662"/>
      <c r="Q12" s="663"/>
      <c r="R12" s="664" t="s">
        <v>573</v>
      </c>
      <c r="S12" s="665"/>
      <c r="T12" s="665"/>
      <c r="U12" s="665"/>
      <c r="V12" s="665"/>
      <c r="W12" s="665"/>
      <c r="X12" s="665"/>
      <c r="Y12" s="666"/>
      <c r="Z12" s="691" t="s">
        <v>573</v>
      </c>
      <c r="AA12" s="691"/>
      <c r="AB12" s="691"/>
      <c r="AC12" s="691"/>
      <c r="AD12" s="692" t="s">
        <v>127</v>
      </c>
      <c r="AE12" s="692"/>
      <c r="AF12" s="692"/>
      <c r="AG12" s="692"/>
      <c r="AH12" s="692"/>
      <c r="AI12" s="692"/>
      <c r="AJ12" s="692"/>
      <c r="AK12" s="692"/>
      <c r="AL12" s="667" t="s">
        <v>573</v>
      </c>
      <c r="AM12" s="668"/>
      <c r="AN12" s="668"/>
      <c r="AO12" s="693"/>
      <c r="AP12" s="661" t="s">
        <v>244</v>
      </c>
      <c r="AQ12" s="662"/>
      <c r="AR12" s="662"/>
      <c r="AS12" s="662"/>
      <c r="AT12" s="662"/>
      <c r="AU12" s="662"/>
      <c r="AV12" s="662"/>
      <c r="AW12" s="662"/>
      <c r="AX12" s="662"/>
      <c r="AY12" s="662"/>
      <c r="AZ12" s="662"/>
      <c r="BA12" s="662"/>
      <c r="BB12" s="662"/>
      <c r="BC12" s="662"/>
      <c r="BD12" s="662"/>
      <c r="BE12" s="662"/>
      <c r="BF12" s="663"/>
      <c r="BG12" s="664">
        <v>671452</v>
      </c>
      <c r="BH12" s="665"/>
      <c r="BI12" s="665"/>
      <c r="BJ12" s="665"/>
      <c r="BK12" s="665"/>
      <c r="BL12" s="665"/>
      <c r="BM12" s="665"/>
      <c r="BN12" s="666"/>
      <c r="BO12" s="691">
        <v>45.7</v>
      </c>
      <c r="BP12" s="691"/>
      <c r="BQ12" s="691"/>
      <c r="BR12" s="691"/>
      <c r="BS12" s="692" t="s">
        <v>127</v>
      </c>
      <c r="BT12" s="692"/>
      <c r="BU12" s="692"/>
      <c r="BV12" s="692"/>
      <c r="BW12" s="692"/>
      <c r="BX12" s="692"/>
      <c r="BY12" s="692"/>
      <c r="BZ12" s="692"/>
      <c r="CA12" s="692"/>
      <c r="CB12" s="750"/>
      <c r="CD12" s="706" t="s">
        <v>245</v>
      </c>
      <c r="CE12" s="703"/>
      <c r="CF12" s="703"/>
      <c r="CG12" s="703"/>
      <c r="CH12" s="703"/>
      <c r="CI12" s="703"/>
      <c r="CJ12" s="703"/>
      <c r="CK12" s="703"/>
      <c r="CL12" s="703"/>
      <c r="CM12" s="703"/>
      <c r="CN12" s="703"/>
      <c r="CO12" s="703"/>
      <c r="CP12" s="703"/>
      <c r="CQ12" s="704"/>
      <c r="CR12" s="664">
        <v>196381</v>
      </c>
      <c r="CS12" s="665"/>
      <c r="CT12" s="665"/>
      <c r="CU12" s="665"/>
      <c r="CV12" s="665"/>
      <c r="CW12" s="665"/>
      <c r="CX12" s="665"/>
      <c r="CY12" s="666"/>
      <c r="CZ12" s="691">
        <v>2.8</v>
      </c>
      <c r="DA12" s="691"/>
      <c r="DB12" s="691"/>
      <c r="DC12" s="691"/>
      <c r="DD12" s="670" t="s">
        <v>573</v>
      </c>
      <c r="DE12" s="665"/>
      <c r="DF12" s="665"/>
      <c r="DG12" s="665"/>
      <c r="DH12" s="665"/>
      <c r="DI12" s="665"/>
      <c r="DJ12" s="665"/>
      <c r="DK12" s="665"/>
      <c r="DL12" s="665"/>
      <c r="DM12" s="665"/>
      <c r="DN12" s="665"/>
      <c r="DO12" s="665"/>
      <c r="DP12" s="666"/>
      <c r="DQ12" s="670">
        <v>96018</v>
      </c>
      <c r="DR12" s="665"/>
      <c r="DS12" s="665"/>
      <c r="DT12" s="665"/>
      <c r="DU12" s="665"/>
      <c r="DV12" s="665"/>
      <c r="DW12" s="665"/>
      <c r="DX12" s="665"/>
      <c r="DY12" s="665"/>
      <c r="DZ12" s="665"/>
      <c r="EA12" s="665"/>
      <c r="EB12" s="665"/>
      <c r="EC12" s="705"/>
    </row>
    <row r="13" spans="2:143" ht="11.25" customHeight="1" x14ac:dyDescent="0.15">
      <c r="B13" s="661" t="s">
        <v>246</v>
      </c>
      <c r="C13" s="662"/>
      <c r="D13" s="662"/>
      <c r="E13" s="662"/>
      <c r="F13" s="662"/>
      <c r="G13" s="662"/>
      <c r="H13" s="662"/>
      <c r="I13" s="662"/>
      <c r="J13" s="662"/>
      <c r="K13" s="662"/>
      <c r="L13" s="662"/>
      <c r="M13" s="662"/>
      <c r="N13" s="662"/>
      <c r="O13" s="662"/>
      <c r="P13" s="662"/>
      <c r="Q13" s="663"/>
      <c r="R13" s="664" t="s">
        <v>573</v>
      </c>
      <c r="S13" s="665"/>
      <c r="T13" s="665"/>
      <c r="U13" s="665"/>
      <c r="V13" s="665"/>
      <c r="W13" s="665"/>
      <c r="X13" s="665"/>
      <c r="Y13" s="666"/>
      <c r="Z13" s="691" t="s">
        <v>573</v>
      </c>
      <c r="AA13" s="691"/>
      <c r="AB13" s="691"/>
      <c r="AC13" s="691"/>
      <c r="AD13" s="692" t="s">
        <v>127</v>
      </c>
      <c r="AE13" s="692"/>
      <c r="AF13" s="692"/>
      <c r="AG13" s="692"/>
      <c r="AH13" s="692"/>
      <c r="AI13" s="692"/>
      <c r="AJ13" s="692"/>
      <c r="AK13" s="692"/>
      <c r="AL13" s="667" t="s">
        <v>127</v>
      </c>
      <c r="AM13" s="668"/>
      <c r="AN13" s="668"/>
      <c r="AO13" s="693"/>
      <c r="AP13" s="661" t="s">
        <v>576</v>
      </c>
      <c r="AQ13" s="662"/>
      <c r="AR13" s="662"/>
      <c r="AS13" s="662"/>
      <c r="AT13" s="662"/>
      <c r="AU13" s="662"/>
      <c r="AV13" s="662"/>
      <c r="AW13" s="662"/>
      <c r="AX13" s="662"/>
      <c r="AY13" s="662"/>
      <c r="AZ13" s="662"/>
      <c r="BA13" s="662"/>
      <c r="BB13" s="662"/>
      <c r="BC13" s="662"/>
      <c r="BD13" s="662"/>
      <c r="BE13" s="662"/>
      <c r="BF13" s="663"/>
      <c r="BG13" s="664">
        <v>667759</v>
      </c>
      <c r="BH13" s="665"/>
      <c r="BI13" s="665"/>
      <c r="BJ13" s="665"/>
      <c r="BK13" s="665"/>
      <c r="BL13" s="665"/>
      <c r="BM13" s="665"/>
      <c r="BN13" s="666"/>
      <c r="BO13" s="691">
        <v>45.4</v>
      </c>
      <c r="BP13" s="691"/>
      <c r="BQ13" s="691"/>
      <c r="BR13" s="691"/>
      <c r="BS13" s="692" t="s">
        <v>573</v>
      </c>
      <c r="BT13" s="692"/>
      <c r="BU13" s="692"/>
      <c r="BV13" s="692"/>
      <c r="BW13" s="692"/>
      <c r="BX13" s="692"/>
      <c r="BY13" s="692"/>
      <c r="BZ13" s="692"/>
      <c r="CA13" s="692"/>
      <c r="CB13" s="750"/>
      <c r="CD13" s="706" t="s">
        <v>247</v>
      </c>
      <c r="CE13" s="703"/>
      <c r="CF13" s="703"/>
      <c r="CG13" s="703"/>
      <c r="CH13" s="703"/>
      <c r="CI13" s="703"/>
      <c r="CJ13" s="703"/>
      <c r="CK13" s="703"/>
      <c r="CL13" s="703"/>
      <c r="CM13" s="703"/>
      <c r="CN13" s="703"/>
      <c r="CO13" s="703"/>
      <c r="CP13" s="703"/>
      <c r="CQ13" s="704"/>
      <c r="CR13" s="664">
        <v>223339</v>
      </c>
      <c r="CS13" s="665"/>
      <c r="CT13" s="665"/>
      <c r="CU13" s="665"/>
      <c r="CV13" s="665"/>
      <c r="CW13" s="665"/>
      <c r="CX13" s="665"/>
      <c r="CY13" s="666"/>
      <c r="CZ13" s="691">
        <v>3.2</v>
      </c>
      <c r="DA13" s="691"/>
      <c r="DB13" s="691"/>
      <c r="DC13" s="691"/>
      <c r="DD13" s="670">
        <v>120149</v>
      </c>
      <c r="DE13" s="665"/>
      <c r="DF13" s="665"/>
      <c r="DG13" s="665"/>
      <c r="DH13" s="665"/>
      <c r="DI13" s="665"/>
      <c r="DJ13" s="665"/>
      <c r="DK13" s="665"/>
      <c r="DL13" s="665"/>
      <c r="DM13" s="665"/>
      <c r="DN13" s="665"/>
      <c r="DO13" s="665"/>
      <c r="DP13" s="666"/>
      <c r="DQ13" s="670">
        <v>143221</v>
      </c>
      <c r="DR13" s="665"/>
      <c r="DS13" s="665"/>
      <c r="DT13" s="665"/>
      <c r="DU13" s="665"/>
      <c r="DV13" s="665"/>
      <c r="DW13" s="665"/>
      <c r="DX13" s="665"/>
      <c r="DY13" s="665"/>
      <c r="DZ13" s="665"/>
      <c r="EA13" s="665"/>
      <c r="EB13" s="665"/>
      <c r="EC13" s="705"/>
    </row>
    <row r="14" spans="2:143" ht="11.25" customHeight="1" x14ac:dyDescent="0.15">
      <c r="B14" s="661" t="s">
        <v>248</v>
      </c>
      <c r="C14" s="662"/>
      <c r="D14" s="662"/>
      <c r="E14" s="662"/>
      <c r="F14" s="662"/>
      <c r="G14" s="662"/>
      <c r="H14" s="662"/>
      <c r="I14" s="662"/>
      <c r="J14" s="662"/>
      <c r="K14" s="662"/>
      <c r="L14" s="662"/>
      <c r="M14" s="662"/>
      <c r="N14" s="662"/>
      <c r="O14" s="662"/>
      <c r="P14" s="662"/>
      <c r="Q14" s="663"/>
      <c r="R14" s="664" t="s">
        <v>127</v>
      </c>
      <c r="S14" s="665"/>
      <c r="T14" s="665"/>
      <c r="U14" s="665"/>
      <c r="V14" s="665"/>
      <c r="W14" s="665"/>
      <c r="X14" s="665"/>
      <c r="Y14" s="666"/>
      <c r="Z14" s="691" t="s">
        <v>127</v>
      </c>
      <c r="AA14" s="691"/>
      <c r="AB14" s="691"/>
      <c r="AC14" s="691"/>
      <c r="AD14" s="692" t="s">
        <v>127</v>
      </c>
      <c r="AE14" s="692"/>
      <c r="AF14" s="692"/>
      <c r="AG14" s="692"/>
      <c r="AH14" s="692"/>
      <c r="AI14" s="692"/>
      <c r="AJ14" s="692"/>
      <c r="AK14" s="692"/>
      <c r="AL14" s="667" t="s">
        <v>127</v>
      </c>
      <c r="AM14" s="668"/>
      <c r="AN14" s="668"/>
      <c r="AO14" s="693"/>
      <c r="AP14" s="661" t="s">
        <v>577</v>
      </c>
      <c r="AQ14" s="662"/>
      <c r="AR14" s="662"/>
      <c r="AS14" s="662"/>
      <c r="AT14" s="662"/>
      <c r="AU14" s="662"/>
      <c r="AV14" s="662"/>
      <c r="AW14" s="662"/>
      <c r="AX14" s="662"/>
      <c r="AY14" s="662"/>
      <c r="AZ14" s="662"/>
      <c r="BA14" s="662"/>
      <c r="BB14" s="662"/>
      <c r="BC14" s="662"/>
      <c r="BD14" s="662"/>
      <c r="BE14" s="662"/>
      <c r="BF14" s="663"/>
      <c r="BG14" s="664">
        <v>53117</v>
      </c>
      <c r="BH14" s="665"/>
      <c r="BI14" s="665"/>
      <c r="BJ14" s="665"/>
      <c r="BK14" s="665"/>
      <c r="BL14" s="665"/>
      <c r="BM14" s="665"/>
      <c r="BN14" s="666"/>
      <c r="BO14" s="691">
        <v>3.6</v>
      </c>
      <c r="BP14" s="691"/>
      <c r="BQ14" s="691"/>
      <c r="BR14" s="691"/>
      <c r="BS14" s="692" t="s">
        <v>127</v>
      </c>
      <c r="BT14" s="692"/>
      <c r="BU14" s="692"/>
      <c r="BV14" s="692"/>
      <c r="BW14" s="692"/>
      <c r="BX14" s="692"/>
      <c r="BY14" s="692"/>
      <c r="BZ14" s="692"/>
      <c r="CA14" s="692"/>
      <c r="CB14" s="750"/>
      <c r="CD14" s="706" t="s">
        <v>249</v>
      </c>
      <c r="CE14" s="703"/>
      <c r="CF14" s="703"/>
      <c r="CG14" s="703"/>
      <c r="CH14" s="703"/>
      <c r="CI14" s="703"/>
      <c r="CJ14" s="703"/>
      <c r="CK14" s="703"/>
      <c r="CL14" s="703"/>
      <c r="CM14" s="703"/>
      <c r="CN14" s="703"/>
      <c r="CO14" s="703"/>
      <c r="CP14" s="703"/>
      <c r="CQ14" s="704"/>
      <c r="CR14" s="664">
        <v>190614</v>
      </c>
      <c r="CS14" s="665"/>
      <c r="CT14" s="665"/>
      <c r="CU14" s="665"/>
      <c r="CV14" s="665"/>
      <c r="CW14" s="665"/>
      <c r="CX14" s="665"/>
      <c r="CY14" s="666"/>
      <c r="CZ14" s="691">
        <v>2.8</v>
      </c>
      <c r="DA14" s="691"/>
      <c r="DB14" s="691"/>
      <c r="DC14" s="691"/>
      <c r="DD14" s="670" t="s">
        <v>127</v>
      </c>
      <c r="DE14" s="665"/>
      <c r="DF14" s="665"/>
      <c r="DG14" s="665"/>
      <c r="DH14" s="665"/>
      <c r="DI14" s="665"/>
      <c r="DJ14" s="665"/>
      <c r="DK14" s="665"/>
      <c r="DL14" s="665"/>
      <c r="DM14" s="665"/>
      <c r="DN14" s="665"/>
      <c r="DO14" s="665"/>
      <c r="DP14" s="666"/>
      <c r="DQ14" s="670">
        <v>187969</v>
      </c>
      <c r="DR14" s="665"/>
      <c r="DS14" s="665"/>
      <c r="DT14" s="665"/>
      <c r="DU14" s="665"/>
      <c r="DV14" s="665"/>
      <c r="DW14" s="665"/>
      <c r="DX14" s="665"/>
      <c r="DY14" s="665"/>
      <c r="DZ14" s="665"/>
      <c r="EA14" s="665"/>
      <c r="EB14" s="665"/>
      <c r="EC14" s="705"/>
    </row>
    <row r="15" spans="2:143" ht="11.25" customHeight="1" x14ac:dyDescent="0.15">
      <c r="B15" s="661" t="s">
        <v>250</v>
      </c>
      <c r="C15" s="662"/>
      <c r="D15" s="662"/>
      <c r="E15" s="662"/>
      <c r="F15" s="662"/>
      <c r="G15" s="662"/>
      <c r="H15" s="662"/>
      <c r="I15" s="662"/>
      <c r="J15" s="662"/>
      <c r="K15" s="662"/>
      <c r="L15" s="662"/>
      <c r="M15" s="662"/>
      <c r="N15" s="662"/>
      <c r="O15" s="662"/>
      <c r="P15" s="662"/>
      <c r="Q15" s="663"/>
      <c r="R15" s="664" t="s">
        <v>127</v>
      </c>
      <c r="S15" s="665"/>
      <c r="T15" s="665"/>
      <c r="U15" s="665"/>
      <c r="V15" s="665"/>
      <c r="W15" s="665"/>
      <c r="X15" s="665"/>
      <c r="Y15" s="666"/>
      <c r="Z15" s="691" t="s">
        <v>570</v>
      </c>
      <c r="AA15" s="691"/>
      <c r="AB15" s="691"/>
      <c r="AC15" s="691"/>
      <c r="AD15" s="692" t="s">
        <v>127</v>
      </c>
      <c r="AE15" s="692"/>
      <c r="AF15" s="692"/>
      <c r="AG15" s="692"/>
      <c r="AH15" s="692"/>
      <c r="AI15" s="692"/>
      <c r="AJ15" s="692"/>
      <c r="AK15" s="692"/>
      <c r="AL15" s="667" t="s">
        <v>573</v>
      </c>
      <c r="AM15" s="668"/>
      <c r="AN15" s="668"/>
      <c r="AO15" s="693"/>
      <c r="AP15" s="661" t="s">
        <v>578</v>
      </c>
      <c r="AQ15" s="662"/>
      <c r="AR15" s="662"/>
      <c r="AS15" s="662"/>
      <c r="AT15" s="662"/>
      <c r="AU15" s="662"/>
      <c r="AV15" s="662"/>
      <c r="AW15" s="662"/>
      <c r="AX15" s="662"/>
      <c r="AY15" s="662"/>
      <c r="AZ15" s="662"/>
      <c r="BA15" s="662"/>
      <c r="BB15" s="662"/>
      <c r="BC15" s="662"/>
      <c r="BD15" s="662"/>
      <c r="BE15" s="662"/>
      <c r="BF15" s="663"/>
      <c r="BG15" s="664">
        <v>104806</v>
      </c>
      <c r="BH15" s="665"/>
      <c r="BI15" s="665"/>
      <c r="BJ15" s="665"/>
      <c r="BK15" s="665"/>
      <c r="BL15" s="665"/>
      <c r="BM15" s="665"/>
      <c r="BN15" s="666"/>
      <c r="BO15" s="691">
        <v>7.1</v>
      </c>
      <c r="BP15" s="691"/>
      <c r="BQ15" s="691"/>
      <c r="BR15" s="691"/>
      <c r="BS15" s="692" t="s">
        <v>573</v>
      </c>
      <c r="BT15" s="692"/>
      <c r="BU15" s="692"/>
      <c r="BV15" s="692"/>
      <c r="BW15" s="692"/>
      <c r="BX15" s="692"/>
      <c r="BY15" s="692"/>
      <c r="BZ15" s="692"/>
      <c r="CA15" s="692"/>
      <c r="CB15" s="750"/>
      <c r="CD15" s="706" t="s">
        <v>251</v>
      </c>
      <c r="CE15" s="703"/>
      <c r="CF15" s="703"/>
      <c r="CG15" s="703"/>
      <c r="CH15" s="703"/>
      <c r="CI15" s="703"/>
      <c r="CJ15" s="703"/>
      <c r="CK15" s="703"/>
      <c r="CL15" s="703"/>
      <c r="CM15" s="703"/>
      <c r="CN15" s="703"/>
      <c r="CO15" s="703"/>
      <c r="CP15" s="703"/>
      <c r="CQ15" s="704"/>
      <c r="CR15" s="664">
        <v>453880</v>
      </c>
      <c r="CS15" s="665"/>
      <c r="CT15" s="665"/>
      <c r="CU15" s="665"/>
      <c r="CV15" s="665"/>
      <c r="CW15" s="665"/>
      <c r="CX15" s="665"/>
      <c r="CY15" s="666"/>
      <c r="CZ15" s="691">
        <v>6.6</v>
      </c>
      <c r="DA15" s="691"/>
      <c r="DB15" s="691"/>
      <c r="DC15" s="691"/>
      <c r="DD15" s="670">
        <v>40912</v>
      </c>
      <c r="DE15" s="665"/>
      <c r="DF15" s="665"/>
      <c r="DG15" s="665"/>
      <c r="DH15" s="665"/>
      <c r="DI15" s="665"/>
      <c r="DJ15" s="665"/>
      <c r="DK15" s="665"/>
      <c r="DL15" s="665"/>
      <c r="DM15" s="665"/>
      <c r="DN15" s="665"/>
      <c r="DO15" s="665"/>
      <c r="DP15" s="666"/>
      <c r="DQ15" s="670">
        <v>440540</v>
      </c>
      <c r="DR15" s="665"/>
      <c r="DS15" s="665"/>
      <c r="DT15" s="665"/>
      <c r="DU15" s="665"/>
      <c r="DV15" s="665"/>
      <c r="DW15" s="665"/>
      <c r="DX15" s="665"/>
      <c r="DY15" s="665"/>
      <c r="DZ15" s="665"/>
      <c r="EA15" s="665"/>
      <c r="EB15" s="665"/>
      <c r="EC15" s="705"/>
    </row>
    <row r="16" spans="2:143" ht="11.25" customHeight="1" x14ac:dyDescent="0.15">
      <c r="B16" s="661" t="s">
        <v>579</v>
      </c>
      <c r="C16" s="662"/>
      <c r="D16" s="662"/>
      <c r="E16" s="662"/>
      <c r="F16" s="662"/>
      <c r="G16" s="662"/>
      <c r="H16" s="662"/>
      <c r="I16" s="662"/>
      <c r="J16" s="662"/>
      <c r="K16" s="662"/>
      <c r="L16" s="662"/>
      <c r="M16" s="662"/>
      <c r="N16" s="662"/>
      <c r="O16" s="662"/>
      <c r="P16" s="662"/>
      <c r="Q16" s="663"/>
      <c r="R16" s="664">
        <v>9769</v>
      </c>
      <c r="S16" s="665"/>
      <c r="T16" s="665"/>
      <c r="U16" s="665"/>
      <c r="V16" s="665"/>
      <c r="W16" s="665"/>
      <c r="X16" s="665"/>
      <c r="Y16" s="666"/>
      <c r="Z16" s="691">
        <v>0.1</v>
      </c>
      <c r="AA16" s="691"/>
      <c r="AB16" s="691"/>
      <c r="AC16" s="691"/>
      <c r="AD16" s="692">
        <v>9769</v>
      </c>
      <c r="AE16" s="692"/>
      <c r="AF16" s="692"/>
      <c r="AG16" s="692"/>
      <c r="AH16" s="692"/>
      <c r="AI16" s="692"/>
      <c r="AJ16" s="692"/>
      <c r="AK16" s="692"/>
      <c r="AL16" s="667">
        <v>0.3</v>
      </c>
      <c r="AM16" s="668"/>
      <c r="AN16" s="668"/>
      <c r="AO16" s="693"/>
      <c r="AP16" s="661" t="s">
        <v>252</v>
      </c>
      <c r="AQ16" s="662"/>
      <c r="AR16" s="662"/>
      <c r="AS16" s="662"/>
      <c r="AT16" s="662"/>
      <c r="AU16" s="662"/>
      <c r="AV16" s="662"/>
      <c r="AW16" s="662"/>
      <c r="AX16" s="662"/>
      <c r="AY16" s="662"/>
      <c r="AZ16" s="662"/>
      <c r="BA16" s="662"/>
      <c r="BB16" s="662"/>
      <c r="BC16" s="662"/>
      <c r="BD16" s="662"/>
      <c r="BE16" s="662"/>
      <c r="BF16" s="663"/>
      <c r="BG16" s="664" t="s">
        <v>127</v>
      </c>
      <c r="BH16" s="665"/>
      <c r="BI16" s="665"/>
      <c r="BJ16" s="665"/>
      <c r="BK16" s="665"/>
      <c r="BL16" s="665"/>
      <c r="BM16" s="665"/>
      <c r="BN16" s="666"/>
      <c r="BO16" s="691" t="s">
        <v>127</v>
      </c>
      <c r="BP16" s="691"/>
      <c r="BQ16" s="691"/>
      <c r="BR16" s="691"/>
      <c r="BS16" s="692" t="s">
        <v>127</v>
      </c>
      <c r="BT16" s="692"/>
      <c r="BU16" s="692"/>
      <c r="BV16" s="692"/>
      <c r="BW16" s="692"/>
      <c r="BX16" s="692"/>
      <c r="BY16" s="692"/>
      <c r="BZ16" s="692"/>
      <c r="CA16" s="692"/>
      <c r="CB16" s="750"/>
      <c r="CD16" s="706" t="s">
        <v>253</v>
      </c>
      <c r="CE16" s="703"/>
      <c r="CF16" s="703"/>
      <c r="CG16" s="703"/>
      <c r="CH16" s="703"/>
      <c r="CI16" s="703"/>
      <c r="CJ16" s="703"/>
      <c r="CK16" s="703"/>
      <c r="CL16" s="703"/>
      <c r="CM16" s="703"/>
      <c r="CN16" s="703"/>
      <c r="CO16" s="703"/>
      <c r="CP16" s="703"/>
      <c r="CQ16" s="704"/>
      <c r="CR16" s="664" t="s">
        <v>127</v>
      </c>
      <c r="CS16" s="665"/>
      <c r="CT16" s="665"/>
      <c r="CU16" s="665"/>
      <c r="CV16" s="665"/>
      <c r="CW16" s="665"/>
      <c r="CX16" s="665"/>
      <c r="CY16" s="666"/>
      <c r="CZ16" s="691" t="s">
        <v>573</v>
      </c>
      <c r="DA16" s="691"/>
      <c r="DB16" s="691"/>
      <c r="DC16" s="691"/>
      <c r="DD16" s="670" t="s">
        <v>127</v>
      </c>
      <c r="DE16" s="665"/>
      <c r="DF16" s="665"/>
      <c r="DG16" s="665"/>
      <c r="DH16" s="665"/>
      <c r="DI16" s="665"/>
      <c r="DJ16" s="665"/>
      <c r="DK16" s="665"/>
      <c r="DL16" s="665"/>
      <c r="DM16" s="665"/>
      <c r="DN16" s="665"/>
      <c r="DO16" s="665"/>
      <c r="DP16" s="666"/>
      <c r="DQ16" s="670" t="s">
        <v>127</v>
      </c>
      <c r="DR16" s="665"/>
      <c r="DS16" s="665"/>
      <c r="DT16" s="665"/>
      <c r="DU16" s="665"/>
      <c r="DV16" s="665"/>
      <c r="DW16" s="665"/>
      <c r="DX16" s="665"/>
      <c r="DY16" s="665"/>
      <c r="DZ16" s="665"/>
      <c r="EA16" s="665"/>
      <c r="EB16" s="665"/>
      <c r="EC16" s="705"/>
    </row>
    <row r="17" spans="2:133" ht="11.25" customHeight="1" x14ac:dyDescent="0.15">
      <c r="B17" s="661" t="s">
        <v>254</v>
      </c>
      <c r="C17" s="662"/>
      <c r="D17" s="662"/>
      <c r="E17" s="662"/>
      <c r="F17" s="662"/>
      <c r="G17" s="662"/>
      <c r="H17" s="662"/>
      <c r="I17" s="662"/>
      <c r="J17" s="662"/>
      <c r="K17" s="662"/>
      <c r="L17" s="662"/>
      <c r="M17" s="662"/>
      <c r="N17" s="662"/>
      <c r="O17" s="662"/>
      <c r="P17" s="662"/>
      <c r="Q17" s="663"/>
      <c r="R17" s="664">
        <v>12987</v>
      </c>
      <c r="S17" s="665"/>
      <c r="T17" s="665"/>
      <c r="U17" s="665"/>
      <c r="V17" s="665"/>
      <c r="W17" s="665"/>
      <c r="X17" s="665"/>
      <c r="Y17" s="666"/>
      <c r="Z17" s="691">
        <v>0.2</v>
      </c>
      <c r="AA17" s="691"/>
      <c r="AB17" s="691"/>
      <c r="AC17" s="691"/>
      <c r="AD17" s="692">
        <v>12987</v>
      </c>
      <c r="AE17" s="692"/>
      <c r="AF17" s="692"/>
      <c r="AG17" s="692"/>
      <c r="AH17" s="692"/>
      <c r="AI17" s="692"/>
      <c r="AJ17" s="692"/>
      <c r="AK17" s="692"/>
      <c r="AL17" s="667">
        <v>0.4</v>
      </c>
      <c r="AM17" s="668"/>
      <c r="AN17" s="668"/>
      <c r="AO17" s="693"/>
      <c r="AP17" s="661" t="s">
        <v>580</v>
      </c>
      <c r="AQ17" s="662"/>
      <c r="AR17" s="662"/>
      <c r="AS17" s="662"/>
      <c r="AT17" s="662"/>
      <c r="AU17" s="662"/>
      <c r="AV17" s="662"/>
      <c r="AW17" s="662"/>
      <c r="AX17" s="662"/>
      <c r="AY17" s="662"/>
      <c r="AZ17" s="662"/>
      <c r="BA17" s="662"/>
      <c r="BB17" s="662"/>
      <c r="BC17" s="662"/>
      <c r="BD17" s="662"/>
      <c r="BE17" s="662"/>
      <c r="BF17" s="663"/>
      <c r="BG17" s="664" t="s">
        <v>127</v>
      </c>
      <c r="BH17" s="665"/>
      <c r="BI17" s="665"/>
      <c r="BJ17" s="665"/>
      <c r="BK17" s="665"/>
      <c r="BL17" s="665"/>
      <c r="BM17" s="665"/>
      <c r="BN17" s="666"/>
      <c r="BO17" s="691" t="s">
        <v>570</v>
      </c>
      <c r="BP17" s="691"/>
      <c r="BQ17" s="691"/>
      <c r="BR17" s="691"/>
      <c r="BS17" s="692" t="s">
        <v>573</v>
      </c>
      <c r="BT17" s="692"/>
      <c r="BU17" s="692"/>
      <c r="BV17" s="692"/>
      <c r="BW17" s="692"/>
      <c r="BX17" s="692"/>
      <c r="BY17" s="692"/>
      <c r="BZ17" s="692"/>
      <c r="CA17" s="692"/>
      <c r="CB17" s="750"/>
      <c r="CD17" s="706" t="s">
        <v>255</v>
      </c>
      <c r="CE17" s="703"/>
      <c r="CF17" s="703"/>
      <c r="CG17" s="703"/>
      <c r="CH17" s="703"/>
      <c r="CI17" s="703"/>
      <c r="CJ17" s="703"/>
      <c r="CK17" s="703"/>
      <c r="CL17" s="703"/>
      <c r="CM17" s="703"/>
      <c r="CN17" s="703"/>
      <c r="CO17" s="703"/>
      <c r="CP17" s="703"/>
      <c r="CQ17" s="704"/>
      <c r="CR17" s="664">
        <v>464974</v>
      </c>
      <c r="CS17" s="665"/>
      <c r="CT17" s="665"/>
      <c r="CU17" s="665"/>
      <c r="CV17" s="665"/>
      <c r="CW17" s="665"/>
      <c r="CX17" s="665"/>
      <c r="CY17" s="666"/>
      <c r="CZ17" s="691">
        <v>6.7</v>
      </c>
      <c r="DA17" s="691"/>
      <c r="DB17" s="691"/>
      <c r="DC17" s="691"/>
      <c r="DD17" s="670" t="s">
        <v>573</v>
      </c>
      <c r="DE17" s="665"/>
      <c r="DF17" s="665"/>
      <c r="DG17" s="665"/>
      <c r="DH17" s="665"/>
      <c r="DI17" s="665"/>
      <c r="DJ17" s="665"/>
      <c r="DK17" s="665"/>
      <c r="DL17" s="665"/>
      <c r="DM17" s="665"/>
      <c r="DN17" s="665"/>
      <c r="DO17" s="665"/>
      <c r="DP17" s="666"/>
      <c r="DQ17" s="670">
        <v>464384</v>
      </c>
      <c r="DR17" s="665"/>
      <c r="DS17" s="665"/>
      <c r="DT17" s="665"/>
      <c r="DU17" s="665"/>
      <c r="DV17" s="665"/>
      <c r="DW17" s="665"/>
      <c r="DX17" s="665"/>
      <c r="DY17" s="665"/>
      <c r="DZ17" s="665"/>
      <c r="EA17" s="665"/>
      <c r="EB17" s="665"/>
      <c r="EC17" s="705"/>
    </row>
    <row r="18" spans="2:133" ht="11.25" customHeight="1" x14ac:dyDescent="0.15">
      <c r="B18" s="661" t="s">
        <v>256</v>
      </c>
      <c r="C18" s="662"/>
      <c r="D18" s="662"/>
      <c r="E18" s="662"/>
      <c r="F18" s="662"/>
      <c r="G18" s="662"/>
      <c r="H18" s="662"/>
      <c r="I18" s="662"/>
      <c r="J18" s="662"/>
      <c r="K18" s="662"/>
      <c r="L18" s="662"/>
      <c r="M18" s="662"/>
      <c r="N18" s="662"/>
      <c r="O18" s="662"/>
      <c r="P18" s="662"/>
      <c r="Q18" s="663"/>
      <c r="R18" s="664">
        <v>24904</v>
      </c>
      <c r="S18" s="665"/>
      <c r="T18" s="665"/>
      <c r="U18" s="665"/>
      <c r="V18" s="665"/>
      <c r="W18" s="665"/>
      <c r="X18" s="665"/>
      <c r="Y18" s="666"/>
      <c r="Z18" s="691">
        <v>0.3</v>
      </c>
      <c r="AA18" s="691"/>
      <c r="AB18" s="691"/>
      <c r="AC18" s="691"/>
      <c r="AD18" s="692">
        <v>24904</v>
      </c>
      <c r="AE18" s="692"/>
      <c r="AF18" s="692"/>
      <c r="AG18" s="692"/>
      <c r="AH18" s="692"/>
      <c r="AI18" s="692"/>
      <c r="AJ18" s="692"/>
      <c r="AK18" s="692"/>
      <c r="AL18" s="667">
        <v>0.69999998807907104</v>
      </c>
      <c r="AM18" s="668"/>
      <c r="AN18" s="668"/>
      <c r="AO18" s="693"/>
      <c r="AP18" s="661" t="s">
        <v>257</v>
      </c>
      <c r="AQ18" s="662"/>
      <c r="AR18" s="662"/>
      <c r="AS18" s="662"/>
      <c r="AT18" s="662"/>
      <c r="AU18" s="662"/>
      <c r="AV18" s="662"/>
      <c r="AW18" s="662"/>
      <c r="AX18" s="662"/>
      <c r="AY18" s="662"/>
      <c r="AZ18" s="662"/>
      <c r="BA18" s="662"/>
      <c r="BB18" s="662"/>
      <c r="BC18" s="662"/>
      <c r="BD18" s="662"/>
      <c r="BE18" s="662"/>
      <c r="BF18" s="663"/>
      <c r="BG18" s="664" t="s">
        <v>127</v>
      </c>
      <c r="BH18" s="665"/>
      <c r="BI18" s="665"/>
      <c r="BJ18" s="665"/>
      <c r="BK18" s="665"/>
      <c r="BL18" s="665"/>
      <c r="BM18" s="665"/>
      <c r="BN18" s="666"/>
      <c r="BO18" s="691" t="s">
        <v>573</v>
      </c>
      <c r="BP18" s="691"/>
      <c r="BQ18" s="691"/>
      <c r="BR18" s="691"/>
      <c r="BS18" s="692" t="s">
        <v>573</v>
      </c>
      <c r="BT18" s="692"/>
      <c r="BU18" s="692"/>
      <c r="BV18" s="692"/>
      <c r="BW18" s="692"/>
      <c r="BX18" s="692"/>
      <c r="BY18" s="692"/>
      <c r="BZ18" s="692"/>
      <c r="CA18" s="692"/>
      <c r="CB18" s="750"/>
      <c r="CD18" s="706" t="s">
        <v>258</v>
      </c>
      <c r="CE18" s="703"/>
      <c r="CF18" s="703"/>
      <c r="CG18" s="703"/>
      <c r="CH18" s="703"/>
      <c r="CI18" s="703"/>
      <c r="CJ18" s="703"/>
      <c r="CK18" s="703"/>
      <c r="CL18" s="703"/>
      <c r="CM18" s="703"/>
      <c r="CN18" s="703"/>
      <c r="CO18" s="703"/>
      <c r="CP18" s="703"/>
      <c r="CQ18" s="704"/>
      <c r="CR18" s="664" t="s">
        <v>573</v>
      </c>
      <c r="CS18" s="665"/>
      <c r="CT18" s="665"/>
      <c r="CU18" s="665"/>
      <c r="CV18" s="665"/>
      <c r="CW18" s="665"/>
      <c r="CX18" s="665"/>
      <c r="CY18" s="666"/>
      <c r="CZ18" s="691" t="s">
        <v>127</v>
      </c>
      <c r="DA18" s="691"/>
      <c r="DB18" s="691"/>
      <c r="DC18" s="691"/>
      <c r="DD18" s="670" t="s">
        <v>127</v>
      </c>
      <c r="DE18" s="665"/>
      <c r="DF18" s="665"/>
      <c r="DG18" s="665"/>
      <c r="DH18" s="665"/>
      <c r="DI18" s="665"/>
      <c r="DJ18" s="665"/>
      <c r="DK18" s="665"/>
      <c r="DL18" s="665"/>
      <c r="DM18" s="665"/>
      <c r="DN18" s="665"/>
      <c r="DO18" s="665"/>
      <c r="DP18" s="666"/>
      <c r="DQ18" s="670" t="s">
        <v>127</v>
      </c>
      <c r="DR18" s="665"/>
      <c r="DS18" s="665"/>
      <c r="DT18" s="665"/>
      <c r="DU18" s="665"/>
      <c r="DV18" s="665"/>
      <c r="DW18" s="665"/>
      <c r="DX18" s="665"/>
      <c r="DY18" s="665"/>
      <c r="DZ18" s="665"/>
      <c r="EA18" s="665"/>
      <c r="EB18" s="665"/>
      <c r="EC18" s="705"/>
    </row>
    <row r="19" spans="2:133" ht="11.25" customHeight="1" x14ac:dyDescent="0.15">
      <c r="B19" s="661" t="s">
        <v>581</v>
      </c>
      <c r="C19" s="662"/>
      <c r="D19" s="662"/>
      <c r="E19" s="662"/>
      <c r="F19" s="662"/>
      <c r="G19" s="662"/>
      <c r="H19" s="662"/>
      <c r="I19" s="662"/>
      <c r="J19" s="662"/>
      <c r="K19" s="662"/>
      <c r="L19" s="662"/>
      <c r="M19" s="662"/>
      <c r="N19" s="662"/>
      <c r="O19" s="662"/>
      <c r="P19" s="662"/>
      <c r="Q19" s="663"/>
      <c r="R19" s="664">
        <v>14445</v>
      </c>
      <c r="S19" s="665"/>
      <c r="T19" s="665"/>
      <c r="U19" s="665"/>
      <c r="V19" s="665"/>
      <c r="W19" s="665"/>
      <c r="X19" s="665"/>
      <c r="Y19" s="666"/>
      <c r="Z19" s="691">
        <v>0.2</v>
      </c>
      <c r="AA19" s="691"/>
      <c r="AB19" s="691"/>
      <c r="AC19" s="691"/>
      <c r="AD19" s="692">
        <v>14445</v>
      </c>
      <c r="AE19" s="692"/>
      <c r="AF19" s="692"/>
      <c r="AG19" s="692"/>
      <c r="AH19" s="692"/>
      <c r="AI19" s="692"/>
      <c r="AJ19" s="692"/>
      <c r="AK19" s="692"/>
      <c r="AL19" s="667">
        <v>0.4</v>
      </c>
      <c r="AM19" s="668"/>
      <c r="AN19" s="668"/>
      <c r="AO19" s="693"/>
      <c r="AP19" s="661" t="s">
        <v>259</v>
      </c>
      <c r="AQ19" s="662"/>
      <c r="AR19" s="662"/>
      <c r="AS19" s="662"/>
      <c r="AT19" s="662"/>
      <c r="AU19" s="662"/>
      <c r="AV19" s="662"/>
      <c r="AW19" s="662"/>
      <c r="AX19" s="662"/>
      <c r="AY19" s="662"/>
      <c r="AZ19" s="662"/>
      <c r="BA19" s="662"/>
      <c r="BB19" s="662"/>
      <c r="BC19" s="662"/>
      <c r="BD19" s="662"/>
      <c r="BE19" s="662"/>
      <c r="BF19" s="663"/>
      <c r="BG19" s="664" t="s">
        <v>573</v>
      </c>
      <c r="BH19" s="665"/>
      <c r="BI19" s="665"/>
      <c r="BJ19" s="665"/>
      <c r="BK19" s="665"/>
      <c r="BL19" s="665"/>
      <c r="BM19" s="665"/>
      <c r="BN19" s="666"/>
      <c r="BO19" s="691" t="s">
        <v>127</v>
      </c>
      <c r="BP19" s="691"/>
      <c r="BQ19" s="691"/>
      <c r="BR19" s="691"/>
      <c r="BS19" s="692" t="s">
        <v>573</v>
      </c>
      <c r="BT19" s="692"/>
      <c r="BU19" s="692"/>
      <c r="BV19" s="692"/>
      <c r="BW19" s="692"/>
      <c r="BX19" s="692"/>
      <c r="BY19" s="692"/>
      <c r="BZ19" s="692"/>
      <c r="CA19" s="692"/>
      <c r="CB19" s="750"/>
      <c r="CD19" s="706" t="s">
        <v>260</v>
      </c>
      <c r="CE19" s="703"/>
      <c r="CF19" s="703"/>
      <c r="CG19" s="703"/>
      <c r="CH19" s="703"/>
      <c r="CI19" s="703"/>
      <c r="CJ19" s="703"/>
      <c r="CK19" s="703"/>
      <c r="CL19" s="703"/>
      <c r="CM19" s="703"/>
      <c r="CN19" s="703"/>
      <c r="CO19" s="703"/>
      <c r="CP19" s="703"/>
      <c r="CQ19" s="704"/>
      <c r="CR19" s="664" t="s">
        <v>127</v>
      </c>
      <c r="CS19" s="665"/>
      <c r="CT19" s="665"/>
      <c r="CU19" s="665"/>
      <c r="CV19" s="665"/>
      <c r="CW19" s="665"/>
      <c r="CX19" s="665"/>
      <c r="CY19" s="666"/>
      <c r="CZ19" s="691" t="s">
        <v>573</v>
      </c>
      <c r="DA19" s="691"/>
      <c r="DB19" s="691"/>
      <c r="DC19" s="691"/>
      <c r="DD19" s="670" t="s">
        <v>573</v>
      </c>
      <c r="DE19" s="665"/>
      <c r="DF19" s="665"/>
      <c r="DG19" s="665"/>
      <c r="DH19" s="665"/>
      <c r="DI19" s="665"/>
      <c r="DJ19" s="665"/>
      <c r="DK19" s="665"/>
      <c r="DL19" s="665"/>
      <c r="DM19" s="665"/>
      <c r="DN19" s="665"/>
      <c r="DO19" s="665"/>
      <c r="DP19" s="666"/>
      <c r="DQ19" s="670" t="s">
        <v>570</v>
      </c>
      <c r="DR19" s="665"/>
      <c r="DS19" s="665"/>
      <c r="DT19" s="665"/>
      <c r="DU19" s="665"/>
      <c r="DV19" s="665"/>
      <c r="DW19" s="665"/>
      <c r="DX19" s="665"/>
      <c r="DY19" s="665"/>
      <c r="DZ19" s="665"/>
      <c r="EA19" s="665"/>
      <c r="EB19" s="665"/>
      <c r="EC19" s="705"/>
    </row>
    <row r="20" spans="2:133" ht="11.25" customHeight="1" x14ac:dyDescent="0.15">
      <c r="B20" s="661" t="s">
        <v>261</v>
      </c>
      <c r="C20" s="662"/>
      <c r="D20" s="662"/>
      <c r="E20" s="662"/>
      <c r="F20" s="662"/>
      <c r="G20" s="662"/>
      <c r="H20" s="662"/>
      <c r="I20" s="662"/>
      <c r="J20" s="662"/>
      <c r="K20" s="662"/>
      <c r="L20" s="662"/>
      <c r="M20" s="662"/>
      <c r="N20" s="662"/>
      <c r="O20" s="662"/>
      <c r="P20" s="662"/>
      <c r="Q20" s="663"/>
      <c r="R20" s="664">
        <v>3172</v>
      </c>
      <c r="S20" s="665"/>
      <c r="T20" s="665"/>
      <c r="U20" s="665"/>
      <c r="V20" s="665"/>
      <c r="W20" s="665"/>
      <c r="X20" s="665"/>
      <c r="Y20" s="666"/>
      <c r="Z20" s="691">
        <v>0</v>
      </c>
      <c r="AA20" s="691"/>
      <c r="AB20" s="691"/>
      <c r="AC20" s="691"/>
      <c r="AD20" s="692">
        <v>3172</v>
      </c>
      <c r="AE20" s="692"/>
      <c r="AF20" s="692"/>
      <c r="AG20" s="692"/>
      <c r="AH20" s="692"/>
      <c r="AI20" s="692"/>
      <c r="AJ20" s="692"/>
      <c r="AK20" s="692"/>
      <c r="AL20" s="667">
        <v>0.1</v>
      </c>
      <c r="AM20" s="668"/>
      <c r="AN20" s="668"/>
      <c r="AO20" s="693"/>
      <c r="AP20" s="661" t="s">
        <v>262</v>
      </c>
      <c r="AQ20" s="662"/>
      <c r="AR20" s="662"/>
      <c r="AS20" s="662"/>
      <c r="AT20" s="662"/>
      <c r="AU20" s="662"/>
      <c r="AV20" s="662"/>
      <c r="AW20" s="662"/>
      <c r="AX20" s="662"/>
      <c r="AY20" s="662"/>
      <c r="AZ20" s="662"/>
      <c r="BA20" s="662"/>
      <c r="BB20" s="662"/>
      <c r="BC20" s="662"/>
      <c r="BD20" s="662"/>
      <c r="BE20" s="662"/>
      <c r="BF20" s="663"/>
      <c r="BG20" s="664" t="s">
        <v>127</v>
      </c>
      <c r="BH20" s="665"/>
      <c r="BI20" s="665"/>
      <c r="BJ20" s="665"/>
      <c r="BK20" s="665"/>
      <c r="BL20" s="665"/>
      <c r="BM20" s="665"/>
      <c r="BN20" s="666"/>
      <c r="BO20" s="691" t="s">
        <v>573</v>
      </c>
      <c r="BP20" s="691"/>
      <c r="BQ20" s="691"/>
      <c r="BR20" s="691"/>
      <c r="BS20" s="692" t="s">
        <v>573</v>
      </c>
      <c r="BT20" s="692"/>
      <c r="BU20" s="692"/>
      <c r="BV20" s="692"/>
      <c r="BW20" s="692"/>
      <c r="BX20" s="692"/>
      <c r="BY20" s="692"/>
      <c r="BZ20" s="692"/>
      <c r="CA20" s="692"/>
      <c r="CB20" s="750"/>
      <c r="CD20" s="706" t="s">
        <v>263</v>
      </c>
      <c r="CE20" s="703"/>
      <c r="CF20" s="703"/>
      <c r="CG20" s="703"/>
      <c r="CH20" s="703"/>
      <c r="CI20" s="703"/>
      <c r="CJ20" s="703"/>
      <c r="CK20" s="703"/>
      <c r="CL20" s="703"/>
      <c r="CM20" s="703"/>
      <c r="CN20" s="703"/>
      <c r="CO20" s="703"/>
      <c r="CP20" s="703"/>
      <c r="CQ20" s="704"/>
      <c r="CR20" s="664">
        <v>6913338</v>
      </c>
      <c r="CS20" s="665"/>
      <c r="CT20" s="665"/>
      <c r="CU20" s="665"/>
      <c r="CV20" s="665"/>
      <c r="CW20" s="665"/>
      <c r="CX20" s="665"/>
      <c r="CY20" s="666"/>
      <c r="CZ20" s="691">
        <v>100</v>
      </c>
      <c r="DA20" s="691"/>
      <c r="DB20" s="691"/>
      <c r="DC20" s="691"/>
      <c r="DD20" s="670">
        <v>273045</v>
      </c>
      <c r="DE20" s="665"/>
      <c r="DF20" s="665"/>
      <c r="DG20" s="665"/>
      <c r="DH20" s="665"/>
      <c r="DI20" s="665"/>
      <c r="DJ20" s="665"/>
      <c r="DK20" s="665"/>
      <c r="DL20" s="665"/>
      <c r="DM20" s="665"/>
      <c r="DN20" s="665"/>
      <c r="DO20" s="665"/>
      <c r="DP20" s="666"/>
      <c r="DQ20" s="670">
        <v>4751390</v>
      </c>
      <c r="DR20" s="665"/>
      <c r="DS20" s="665"/>
      <c r="DT20" s="665"/>
      <c r="DU20" s="665"/>
      <c r="DV20" s="665"/>
      <c r="DW20" s="665"/>
      <c r="DX20" s="665"/>
      <c r="DY20" s="665"/>
      <c r="DZ20" s="665"/>
      <c r="EA20" s="665"/>
      <c r="EB20" s="665"/>
      <c r="EC20" s="705"/>
    </row>
    <row r="21" spans="2:133" ht="11.25" customHeight="1" x14ac:dyDescent="0.15">
      <c r="B21" s="661" t="s">
        <v>264</v>
      </c>
      <c r="C21" s="662"/>
      <c r="D21" s="662"/>
      <c r="E21" s="662"/>
      <c r="F21" s="662"/>
      <c r="G21" s="662"/>
      <c r="H21" s="662"/>
      <c r="I21" s="662"/>
      <c r="J21" s="662"/>
      <c r="K21" s="662"/>
      <c r="L21" s="662"/>
      <c r="M21" s="662"/>
      <c r="N21" s="662"/>
      <c r="O21" s="662"/>
      <c r="P21" s="662"/>
      <c r="Q21" s="663"/>
      <c r="R21" s="664">
        <v>752</v>
      </c>
      <c r="S21" s="665"/>
      <c r="T21" s="665"/>
      <c r="U21" s="665"/>
      <c r="V21" s="665"/>
      <c r="W21" s="665"/>
      <c r="X21" s="665"/>
      <c r="Y21" s="666"/>
      <c r="Z21" s="691">
        <v>0</v>
      </c>
      <c r="AA21" s="691"/>
      <c r="AB21" s="691"/>
      <c r="AC21" s="691"/>
      <c r="AD21" s="692">
        <v>752</v>
      </c>
      <c r="AE21" s="692"/>
      <c r="AF21" s="692"/>
      <c r="AG21" s="692"/>
      <c r="AH21" s="692"/>
      <c r="AI21" s="692"/>
      <c r="AJ21" s="692"/>
      <c r="AK21" s="692"/>
      <c r="AL21" s="667">
        <v>0</v>
      </c>
      <c r="AM21" s="668"/>
      <c r="AN21" s="668"/>
      <c r="AO21" s="693"/>
      <c r="AP21" s="757" t="s">
        <v>582</v>
      </c>
      <c r="AQ21" s="764"/>
      <c r="AR21" s="764"/>
      <c r="AS21" s="764"/>
      <c r="AT21" s="764"/>
      <c r="AU21" s="764"/>
      <c r="AV21" s="764"/>
      <c r="AW21" s="764"/>
      <c r="AX21" s="764"/>
      <c r="AY21" s="764"/>
      <c r="AZ21" s="764"/>
      <c r="BA21" s="764"/>
      <c r="BB21" s="764"/>
      <c r="BC21" s="764"/>
      <c r="BD21" s="764"/>
      <c r="BE21" s="764"/>
      <c r="BF21" s="759"/>
      <c r="BG21" s="664" t="s">
        <v>127</v>
      </c>
      <c r="BH21" s="665"/>
      <c r="BI21" s="665"/>
      <c r="BJ21" s="665"/>
      <c r="BK21" s="665"/>
      <c r="BL21" s="665"/>
      <c r="BM21" s="665"/>
      <c r="BN21" s="666"/>
      <c r="BO21" s="691" t="s">
        <v>127</v>
      </c>
      <c r="BP21" s="691"/>
      <c r="BQ21" s="691"/>
      <c r="BR21" s="691"/>
      <c r="BS21" s="692" t="s">
        <v>127</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265</v>
      </c>
      <c r="C22" s="728"/>
      <c r="D22" s="728"/>
      <c r="E22" s="728"/>
      <c r="F22" s="728"/>
      <c r="G22" s="728"/>
      <c r="H22" s="728"/>
      <c r="I22" s="728"/>
      <c r="J22" s="728"/>
      <c r="K22" s="728"/>
      <c r="L22" s="728"/>
      <c r="M22" s="728"/>
      <c r="N22" s="728"/>
      <c r="O22" s="728"/>
      <c r="P22" s="728"/>
      <c r="Q22" s="729"/>
      <c r="R22" s="664">
        <v>6535</v>
      </c>
      <c r="S22" s="665"/>
      <c r="T22" s="665"/>
      <c r="U22" s="665"/>
      <c r="V22" s="665"/>
      <c r="W22" s="665"/>
      <c r="X22" s="665"/>
      <c r="Y22" s="666"/>
      <c r="Z22" s="691">
        <v>0.1</v>
      </c>
      <c r="AA22" s="691"/>
      <c r="AB22" s="691"/>
      <c r="AC22" s="691"/>
      <c r="AD22" s="692">
        <v>6535</v>
      </c>
      <c r="AE22" s="692"/>
      <c r="AF22" s="692"/>
      <c r="AG22" s="692"/>
      <c r="AH22" s="692"/>
      <c r="AI22" s="692"/>
      <c r="AJ22" s="692"/>
      <c r="AK22" s="692"/>
      <c r="AL22" s="667">
        <v>0.20000000298023224</v>
      </c>
      <c r="AM22" s="668"/>
      <c r="AN22" s="668"/>
      <c r="AO22" s="693"/>
      <c r="AP22" s="757" t="s">
        <v>583</v>
      </c>
      <c r="AQ22" s="764"/>
      <c r="AR22" s="764"/>
      <c r="AS22" s="764"/>
      <c r="AT22" s="764"/>
      <c r="AU22" s="764"/>
      <c r="AV22" s="764"/>
      <c r="AW22" s="764"/>
      <c r="AX22" s="764"/>
      <c r="AY22" s="764"/>
      <c r="AZ22" s="764"/>
      <c r="BA22" s="764"/>
      <c r="BB22" s="764"/>
      <c r="BC22" s="764"/>
      <c r="BD22" s="764"/>
      <c r="BE22" s="764"/>
      <c r="BF22" s="759"/>
      <c r="BG22" s="664" t="s">
        <v>127</v>
      </c>
      <c r="BH22" s="665"/>
      <c r="BI22" s="665"/>
      <c r="BJ22" s="665"/>
      <c r="BK22" s="665"/>
      <c r="BL22" s="665"/>
      <c r="BM22" s="665"/>
      <c r="BN22" s="666"/>
      <c r="BO22" s="691" t="s">
        <v>127</v>
      </c>
      <c r="BP22" s="691"/>
      <c r="BQ22" s="691"/>
      <c r="BR22" s="691"/>
      <c r="BS22" s="692" t="s">
        <v>573</v>
      </c>
      <c r="BT22" s="692"/>
      <c r="BU22" s="692"/>
      <c r="BV22" s="692"/>
      <c r="BW22" s="692"/>
      <c r="BX22" s="692"/>
      <c r="BY22" s="692"/>
      <c r="BZ22" s="692"/>
      <c r="CA22" s="692"/>
      <c r="CB22" s="750"/>
      <c r="CD22" s="766" t="s">
        <v>266</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267</v>
      </c>
      <c r="C23" s="662"/>
      <c r="D23" s="662"/>
      <c r="E23" s="662"/>
      <c r="F23" s="662"/>
      <c r="G23" s="662"/>
      <c r="H23" s="662"/>
      <c r="I23" s="662"/>
      <c r="J23" s="662"/>
      <c r="K23" s="662"/>
      <c r="L23" s="662"/>
      <c r="M23" s="662"/>
      <c r="N23" s="662"/>
      <c r="O23" s="662"/>
      <c r="P23" s="662"/>
      <c r="Q23" s="663"/>
      <c r="R23" s="664">
        <v>1761365</v>
      </c>
      <c r="S23" s="665"/>
      <c r="T23" s="665"/>
      <c r="U23" s="665"/>
      <c r="V23" s="665"/>
      <c r="W23" s="665"/>
      <c r="X23" s="665"/>
      <c r="Y23" s="666"/>
      <c r="Z23" s="691">
        <v>23.4</v>
      </c>
      <c r="AA23" s="691"/>
      <c r="AB23" s="691"/>
      <c r="AC23" s="691"/>
      <c r="AD23" s="692">
        <v>1589374</v>
      </c>
      <c r="AE23" s="692"/>
      <c r="AF23" s="692"/>
      <c r="AG23" s="692"/>
      <c r="AH23" s="692"/>
      <c r="AI23" s="692"/>
      <c r="AJ23" s="692"/>
      <c r="AK23" s="692"/>
      <c r="AL23" s="667">
        <v>45</v>
      </c>
      <c r="AM23" s="668"/>
      <c r="AN23" s="668"/>
      <c r="AO23" s="693"/>
      <c r="AP23" s="757" t="s">
        <v>584</v>
      </c>
      <c r="AQ23" s="764"/>
      <c r="AR23" s="764"/>
      <c r="AS23" s="764"/>
      <c r="AT23" s="764"/>
      <c r="AU23" s="764"/>
      <c r="AV23" s="764"/>
      <c r="AW23" s="764"/>
      <c r="AX23" s="764"/>
      <c r="AY23" s="764"/>
      <c r="AZ23" s="764"/>
      <c r="BA23" s="764"/>
      <c r="BB23" s="764"/>
      <c r="BC23" s="764"/>
      <c r="BD23" s="764"/>
      <c r="BE23" s="764"/>
      <c r="BF23" s="759"/>
      <c r="BG23" s="664" t="s">
        <v>127</v>
      </c>
      <c r="BH23" s="665"/>
      <c r="BI23" s="665"/>
      <c r="BJ23" s="665"/>
      <c r="BK23" s="665"/>
      <c r="BL23" s="665"/>
      <c r="BM23" s="665"/>
      <c r="BN23" s="666"/>
      <c r="BO23" s="691" t="s">
        <v>127</v>
      </c>
      <c r="BP23" s="691"/>
      <c r="BQ23" s="691"/>
      <c r="BR23" s="691"/>
      <c r="BS23" s="692" t="s">
        <v>573</v>
      </c>
      <c r="BT23" s="692"/>
      <c r="BU23" s="692"/>
      <c r="BV23" s="692"/>
      <c r="BW23" s="692"/>
      <c r="BX23" s="692"/>
      <c r="BY23" s="692"/>
      <c r="BZ23" s="692"/>
      <c r="CA23" s="692"/>
      <c r="CB23" s="750"/>
      <c r="CD23" s="766" t="s">
        <v>219</v>
      </c>
      <c r="CE23" s="767"/>
      <c r="CF23" s="767"/>
      <c r="CG23" s="767"/>
      <c r="CH23" s="767"/>
      <c r="CI23" s="767"/>
      <c r="CJ23" s="767"/>
      <c r="CK23" s="767"/>
      <c r="CL23" s="767"/>
      <c r="CM23" s="767"/>
      <c r="CN23" s="767"/>
      <c r="CO23" s="767"/>
      <c r="CP23" s="767"/>
      <c r="CQ23" s="768"/>
      <c r="CR23" s="766" t="s">
        <v>268</v>
      </c>
      <c r="CS23" s="767"/>
      <c r="CT23" s="767"/>
      <c r="CU23" s="767"/>
      <c r="CV23" s="767"/>
      <c r="CW23" s="767"/>
      <c r="CX23" s="767"/>
      <c r="CY23" s="768"/>
      <c r="CZ23" s="766" t="s">
        <v>269</v>
      </c>
      <c r="DA23" s="767"/>
      <c r="DB23" s="767"/>
      <c r="DC23" s="768"/>
      <c r="DD23" s="766" t="s">
        <v>585</v>
      </c>
      <c r="DE23" s="767"/>
      <c r="DF23" s="767"/>
      <c r="DG23" s="767"/>
      <c r="DH23" s="767"/>
      <c r="DI23" s="767"/>
      <c r="DJ23" s="767"/>
      <c r="DK23" s="768"/>
      <c r="DL23" s="775" t="s">
        <v>270</v>
      </c>
      <c r="DM23" s="776"/>
      <c r="DN23" s="776"/>
      <c r="DO23" s="776"/>
      <c r="DP23" s="776"/>
      <c r="DQ23" s="776"/>
      <c r="DR23" s="776"/>
      <c r="DS23" s="776"/>
      <c r="DT23" s="776"/>
      <c r="DU23" s="776"/>
      <c r="DV23" s="777"/>
      <c r="DW23" s="766" t="s">
        <v>271</v>
      </c>
      <c r="DX23" s="767"/>
      <c r="DY23" s="767"/>
      <c r="DZ23" s="767"/>
      <c r="EA23" s="767"/>
      <c r="EB23" s="767"/>
      <c r="EC23" s="768"/>
    </row>
    <row r="24" spans="2:133" ht="11.25" customHeight="1" x14ac:dyDescent="0.15">
      <c r="B24" s="661" t="s">
        <v>586</v>
      </c>
      <c r="C24" s="662"/>
      <c r="D24" s="662"/>
      <c r="E24" s="662"/>
      <c r="F24" s="662"/>
      <c r="G24" s="662"/>
      <c r="H24" s="662"/>
      <c r="I24" s="662"/>
      <c r="J24" s="662"/>
      <c r="K24" s="662"/>
      <c r="L24" s="662"/>
      <c r="M24" s="662"/>
      <c r="N24" s="662"/>
      <c r="O24" s="662"/>
      <c r="P24" s="662"/>
      <c r="Q24" s="663"/>
      <c r="R24" s="664">
        <v>1589374</v>
      </c>
      <c r="S24" s="665"/>
      <c r="T24" s="665"/>
      <c r="U24" s="665"/>
      <c r="V24" s="665"/>
      <c r="W24" s="665"/>
      <c r="X24" s="665"/>
      <c r="Y24" s="666"/>
      <c r="Z24" s="691">
        <v>21.1</v>
      </c>
      <c r="AA24" s="691"/>
      <c r="AB24" s="691"/>
      <c r="AC24" s="691"/>
      <c r="AD24" s="692">
        <v>1589374</v>
      </c>
      <c r="AE24" s="692"/>
      <c r="AF24" s="692"/>
      <c r="AG24" s="692"/>
      <c r="AH24" s="692"/>
      <c r="AI24" s="692"/>
      <c r="AJ24" s="692"/>
      <c r="AK24" s="692"/>
      <c r="AL24" s="667">
        <v>45</v>
      </c>
      <c r="AM24" s="668"/>
      <c r="AN24" s="668"/>
      <c r="AO24" s="693"/>
      <c r="AP24" s="757" t="s">
        <v>272</v>
      </c>
      <c r="AQ24" s="764"/>
      <c r="AR24" s="764"/>
      <c r="AS24" s="764"/>
      <c r="AT24" s="764"/>
      <c r="AU24" s="764"/>
      <c r="AV24" s="764"/>
      <c r="AW24" s="764"/>
      <c r="AX24" s="764"/>
      <c r="AY24" s="764"/>
      <c r="AZ24" s="764"/>
      <c r="BA24" s="764"/>
      <c r="BB24" s="764"/>
      <c r="BC24" s="764"/>
      <c r="BD24" s="764"/>
      <c r="BE24" s="764"/>
      <c r="BF24" s="759"/>
      <c r="BG24" s="664" t="s">
        <v>570</v>
      </c>
      <c r="BH24" s="665"/>
      <c r="BI24" s="665"/>
      <c r="BJ24" s="665"/>
      <c r="BK24" s="665"/>
      <c r="BL24" s="665"/>
      <c r="BM24" s="665"/>
      <c r="BN24" s="666"/>
      <c r="BO24" s="691" t="s">
        <v>127</v>
      </c>
      <c r="BP24" s="691"/>
      <c r="BQ24" s="691"/>
      <c r="BR24" s="691"/>
      <c r="BS24" s="692" t="s">
        <v>573</v>
      </c>
      <c r="BT24" s="692"/>
      <c r="BU24" s="692"/>
      <c r="BV24" s="692"/>
      <c r="BW24" s="692"/>
      <c r="BX24" s="692"/>
      <c r="BY24" s="692"/>
      <c r="BZ24" s="692"/>
      <c r="CA24" s="692"/>
      <c r="CB24" s="750"/>
      <c r="CD24" s="720" t="s">
        <v>273</v>
      </c>
      <c r="CE24" s="721"/>
      <c r="CF24" s="721"/>
      <c r="CG24" s="721"/>
      <c r="CH24" s="721"/>
      <c r="CI24" s="721"/>
      <c r="CJ24" s="721"/>
      <c r="CK24" s="721"/>
      <c r="CL24" s="721"/>
      <c r="CM24" s="721"/>
      <c r="CN24" s="721"/>
      <c r="CO24" s="721"/>
      <c r="CP24" s="721"/>
      <c r="CQ24" s="722"/>
      <c r="CR24" s="717">
        <v>3216542</v>
      </c>
      <c r="CS24" s="718"/>
      <c r="CT24" s="718"/>
      <c r="CU24" s="718"/>
      <c r="CV24" s="718"/>
      <c r="CW24" s="718"/>
      <c r="CX24" s="718"/>
      <c r="CY24" s="761"/>
      <c r="CZ24" s="762">
        <v>46.5</v>
      </c>
      <c r="DA24" s="735"/>
      <c r="DB24" s="735"/>
      <c r="DC24" s="765"/>
      <c r="DD24" s="760">
        <v>1813146</v>
      </c>
      <c r="DE24" s="718"/>
      <c r="DF24" s="718"/>
      <c r="DG24" s="718"/>
      <c r="DH24" s="718"/>
      <c r="DI24" s="718"/>
      <c r="DJ24" s="718"/>
      <c r="DK24" s="761"/>
      <c r="DL24" s="760">
        <v>1795253</v>
      </c>
      <c r="DM24" s="718"/>
      <c r="DN24" s="718"/>
      <c r="DO24" s="718"/>
      <c r="DP24" s="718"/>
      <c r="DQ24" s="718"/>
      <c r="DR24" s="718"/>
      <c r="DS24" s="718"/>
      <c r="DT24" s="718"/>
      <c r="DU24" s="718"/>
      <c r="DV24" s="761"/>
      <c r="DW24" s="762">
        <v>48.8</v>
      </c>
      <c r="DX24" s="735"/>
      <c r="DY24" s="735"/>
      <c r="DZ24" s="735"/>
      <c r="EA24" s="735"/>
      <c r="EB24" s="735"/>
      <c r="EC24" s="763"/>
    </row>
    <row r="25" spans="2:133" ht="11.25" customHeight="1" x14ac:dyDescent="0.15">
      <c r="B25" s="661" t="s">
        <v>587</v>
      </c>
      <c r="C25" s="662"/>
      <c r="D25" s="662"/>
      <c r="E25" s="662"/>
      <c r="F25" s="662"/>
      <c r="G25" s="662"/>
      <c r="H25" s="662"/>
      <c r="I25" s="662"/>
      <c r="J25" s="662"/>
      <c r="K25" s="662"/>
      <c r="L25" s="662"/>
      <c r="M25" s="662"/>
      <c r="N25" s="662"/>
      <c r="O25" s="662"/>
      <c r="P25" s="662"/>
      <c r="Q25" s="663"/>
      <c r="R25" s="664">
        <v>171991</v>
      </c>
      <c r="S25" s="665"/>
      <c r="T25" s="665"/>
      <c r="U25" s="665"/>
      <c r="V25" s="665"/>
      <c r="W25" s="665"/>
      <c r="X25" s="665"/>
      <c r="Y25" s="666"/>
      <c r="Z25" s="691">
        <v>2.2999999999999998</v>
      </c>
      <c r="AA25" s="691"/>
      <c r="AB25" s="691"/>
      <c r="AC25" s="691"/>
      <c r="AD25" s="692" t="s">
        <v>573</v>
      </c>
      <c r="AE25" s="692"/>
      <c r="AF25" s="692"/>
      <c r="AG25" s="692"/>
      <c r="AH25" s="692"/>
      <c r="AI25" s="692"/>
      <c r="AJ25" s="692"/>
      <c r="AK25" s="692"/>
      <c r="AL25" s="667" t="s">
        <v>573</v>
      </c>
      <c r="AM25" s="668"/>
      <c r="AN25" s="668"/>
      <c r="AO25" s="693"/>
      <c r="AP25" s="757" t="s">
        <v>588</v>
      </c>
      <c r="AQ25" s="764"/>
      <c r="AR25" s="764"/>
      <c r="AS25" s="764"/>
      <c r="AT25" s="764"/>
      <c r="AU25" s="764"/>
      <c r="AV25" s="764"/>
      <c r="AW25" s="764"/>
      <c r="AX25" s="764"/>
      <c r="AY25" s="764"/>
      <c r="AZ25" s="764"/>
      <c r="BA25" s="764"/>
      <c r="BB25" s="764"/>
      <c r="BC25" s="764"/>
      <c r="BD25" s="764"/>
      <c r="BE25" s="764"/>
      <c r="BF25" s="759"/>
      <c r="BG25" s="664" t="s">
        <v>573</v>
      </c>
      <c r="BH25" s="665"/>
      <c r="BI25" s="665"/>
      <c r="BJ25" s="665"/>
      <c r="BK25" s="665"/>
      <c r="BL25" s="665"/>
      <c r="BM25" s="665"/>
      <c r="BN25" s="666"/>
      <c r="BO25" s="691" t="s">
        <v>127</v>
      </c>
      <c r="BP25" s="691"/>
      <c r="BQ25" s="691"/>
      <c r="BR25" s="691"/>
      <c r="BS25" s="692" t="s">
        <v>573</v>
      </c>
      <c r="BT25" s="692"/>
      <c r="BU25" s="692"/>
      <c r="BV25" s="692"/>
      <c r="BW25" s="692"/>
      <c r="BX25" s="692"/>
      <c r="BY25" s="692"/>
      <c r="BZ25" s="692"/>
      <c r="CA25" s="692"/>
      <c r="CB25" s="750"/>
      <c r="CD25" s="706" t="s">
        <v>274</v>
      </c>
      <c r="CE25" s="703"/>
      <c r="CF25" s="703"/>
      <c r="CG25" s="703"/>
      <c r="CH25" s="703"/>
      <c r="CI25" s="703"/>
      <c r="CJ25" s="703"/>
      <c r="CK25" s="703"/>
      <c r="CL25" s="703"/>
      <c r="CM25" s="703"/>
      <c r="CN25" s="703"/>
      <c r="CO25" s="703"/>
      <c r="CP25" s="703"/>
      <c r="CQ25" s="704"/>
      <c r="CR25" s="664">
        <v>1107310</v>
      </c>
      <c r="CS25" s="675"/>
      <c r="CT25" s="675"/>
      <c r="CU25" s="675"/>
      <c r="CV25" s="675"/>
      <c r="CW25" s="675"/>
      <c r="CX25" s="675"/>
      <c r="CY25" s="676"/>
      <c r="CZ25" s="667">
        <v>16</v>
      </c>
      <c r="DA25" s="677"/>
      <c r="DB25" s="677"/>
      <c r="DC25" s="678"/>
      <c r="DD25" s="670">
        <v>972789</v>
      </c>
      <c r="DE25" s="675"/>
      <c r="DF25" s="675"/>
      <c r="DG25" s="675"/>
      <c r="DH25" s="675"/>
      <c r="DI25" s="675"/>
      <c r="DJ25" s="675"/>
      <c r="DK25" s="676"/>
      <c r="DL25" s="670">
        <v>957250</v>
      </c>
      <c r="DM25" s="675"/>
      <c r="DN25" s="675"/>
      <c r="DO25" s="675"/>
      <c r="DP25" s="675"/>
      <c r="DQ25" s="675"/>
      <c r="DR25" s="675"/>
      <c r="DS25" s="675"/>
      <c r="DT25" s="675"/>
      <c r="DU25" s="675"/>
      <c r="DV25" s="676"/>
      <c r="DW25" s="667">
        <v>26</v>
      </c>
      <c r="DX25" s="677"/>
      <c r="DY25" s="677"/>
      <c r="DZ25" s="677"/>
      <c r="EA25" s="677"/>
      <c r="EB25" s="677"/>
      <c r="EC25" s="698"/>
    </row>
    <row r="26" spans="2:133" ht="11.25" customHeight="1" x14ac:dyDescent="0.15">
      <c r="B26" s="661" t="s">
        <v>589</v>
      </c>
      <c r="C26" s="662"/>
      <c r="D26" s="662"/>
      <c r="E26" s="662"/>
      <c r="F26" s="662"/>
      <c r="G26" s="662"/>
      <c r="H26" s="662"/>
      <c r="I26" s="662"/>
      <c r="J26" s="662"/>
      <c r="K26" s="662"/>
      <c r="L26" s="662"/>
      <c r="M26" s="662"/>
      <c r="N26" s="662"/>
      <c r="O26" s="662"/>
      <c r="P26" s="662"/>
      <c r="Q26" s="663"/>
      <c r="R26" s="664" t="s">
        <v>573</v>
      </c>
      <c r="S26" s="665"/>
      <c r="T26" s="665"/>
      <c r="U26" s="665"/>
      <c r="V26" s="665"/>
      <c r="W26" s="665"/>
      <c r="X26" s="665"/>
      <c r="Y26" s="666"/>
      <c r="Z26" s="691" t="s">
        <v>573</v>
      </c>
      <c r="AA26" s="691"/>
      <c r="AB26" s="691"/>
      <c r="AC26" s="691"/>
      <c r="AD26" s="692" t="s">
        <v>127</v>
      </c>
      <c r="AE26" s="692"/>
      <c r="AF26" s="692"/>
      <c r="AG26" s="692"/>
      <c r="AH26" s="692"/>
      <c r="AI26" s="692"/>
      <c r="AJ26" s="692"/>
      <c r="AK26" s="692"/>
      <c r="AL26" s="667" t="s">
        <v>573</v>
      </c>
      <c r="AM26" s="668"/>
      <c r="AN26" s="668"/>
      <c r="AO26" s="693"/>
      <c r="AP26" s="757" t="s">
        <v>275</v>
      </c>
      <c r="AQ26" s="758"/>
      <c r="AR26" s="758"/>
      <c r="AS26" s="758"/>
      <c r="AT26" s="758"/>
      <c r="AU26" s="758"/>
      <c r="AV26" s="758"/>
      <c r="AW26" s="758"/>
      <c r="AX26" s="758"/>
      <c r="AY26" s="758"/>
      <c r="AZ26" s="758"/>
      <c r="BA26" s="758"/>
      <c r="BB26" s="758"/>
      <c r="BC26" s="758"/>
      <c r="BD26" s="758"/>
      <c r="BE26" s="758"/>
      <c r="BF26" s="759"/>
      <c r="BG26" s="664" t="s">
        <v>127</v>
      </c>
      <c r="BH26" s="665"/>
      <c r="BI26" s="665"/>
      <c r="BJ26" s="665"/>
      <c r="BK26" s="665"/>
      <c r="BL26" s="665"/>
      <c r="BM26" s="665"/>
      <c r="BN26" s="666"/>
      <c r="BO26" s="691" t="s">
        <v>572</v>
      </c>
      <c r="BP26" s="691"/>
      <c r="BQ26" s="691"/>
      <c r="BR26" s="691"/>
      <c r="BS26" s="692" t="s">
        <v>573</v>
      </c>
      <c r="BT26" s="692"/>
      <c r="BU26" s="692"/>
      <c r="BV26" s="692"/>
      <c r="BW26" s="692"/>
      <c r="BX26" s="692"/>
      <c r="BY26" s="692"/>
      <c r="BZ26" s="692"/>
      <c r="CA26" s="692"/>
      <c r="CB26" s="750"/>
      <c r="CD26" s="706" t="s">
        <v>276</v>
      </c>
      <c r="CE26" s="703"/>
      <c r="CF26" s="703"/>
      <c r="CG26" s="703"/>
      <c r="CH26" s="703"/>
      <c r="CI26" s="703"/>
      <c r="CJ26" s="703"/>
      <c r="CK26" s="703"/>
      <c r="CL26" s="703"/>
      <c r="CM26" s="703"/>
      <c r="CN26" s="703"/>
      <c r="CO26" s="703"/>
      <c r="CP26" s="703"/>
      <c r="CQ26" s="704"/>
      <c r="CR26" s="664">
        <v>562429</v>
      </c>
      <c r="CS26" s="665"/>
      <c r="CT26" s="665"/>
      <c r="CU26" s="665"/>
      <c r="CV26" s="665"/>
      <c r="CW26" s="665"/>
      <c r="CX26" s="665"/>
      <c r="CY26" s="666"/>
      <c r="CZ26" s="667">
        <v>8.1</v>
      </c>
      <c r="DA26" s="677"/>
      <c r="DB26" s="677"/>
      <c r="DC26" s="678"/>
      <c r="DD26" s="670">
        <v>473237</v>
      </c>
      <c r="DE26" s="665"/>
      <c r="DF26" s="665"/>
      <c r="DG26" s="665"/>
      <c r="DH26" s="665"/>
      <c r="DI26" s="665"/>
      <c r="DJ26" s="665"/>
      <c r="DK26" s="666"/>
      <c r="DL26" s="670" t="s">
        <v>573</v>
      </c>
      <c r="DM26" s="665"/>
      <c r="DN26" s="665"/>
      <c r="DO26" s="665"/>
      <c r="DP26" s="665"/>
      <c r="DQ26" s="665"/>
      <c r="DR26" s="665"/>
      <c r="DS26" s="665"/>
      <c r="DT26" s="665"/>
      <c r="DU26" s="665"/>
      <c r="DV26" s="666"/>
      <c r="DW26" s="667" t="s">
        <v>127</v>
      </c>
      <c r="DX26" s="677"/>
      <c r="DY26" s="677"/>
      <c r="DZ26" s="677"/>
      <c r="EA26" s="677"/>
      <c r="EB26" s="677"/>
      <c r="EC26" s="698"/>
    </row>
    <row r="27" spans="2:133" ht="11.25" customHeight="1" x14ac:dyDescent="0.15">
      <c r="B27" s="661" t="s">
        <v>590</v>
      </c>
      <c r="C27" s="662"/>
      <c r="D27" s="662"/>
      <c r="E27" s="662"/>
      <c r="F27" s="662"/>
      <c r="G27" s="662"/>
      <c r="H27" s="662"/>
      <c r="I27" s="662"/>
      <c r="J27" s="662"/>
      <c r="K27" s="662"/>
      <c r="L27" s="662"/>
      <c r="M27" s="662"/>
      <c r="N27" s="662"/>
      <c r="O27" s="662"/>
      <c r="P27" s="662"/>
      <c r="Q27" s="663"/>
      <c r="R27" s="664">
        <v>3686313</v>
      </c>
      <c r="S27" s="665"/>
      <c r="T27" s="665"/>
      <c r="U27" s="665"/>
      <c r="V27" s="665"/>
      <c r="W27" s="665"/>
      <c r="X27" s="665"/>
      <c r="Y27" s="666"/>
      <c r="Z27" s="691">
        <v>49</v>
      </c>
      <c r="AA27" s="691"/>
      <c r="AB27" s="691"/>
      <c r="AC27" s="691"/>
      <c r="AD27" s="692">
        <v>3514322</v>
      </c>
      <c r="AE27" s="692"/>
      <c r="AF27" s="692"/>
      <c r="AG27" s="692"/>
      <c r="AH27" s="692"/>
      <c r="AI27" s="692"/>
      <c r="AJ27" s="692"/>
      <c r="AK27" s="692"/>
      <c r="AL27" s="667">
        <v>99.5</v>
      </c>
      <c r="AM27" s="668"/>
      <c r="AN27" s="668"/>
      <c r="AO27" s="693"/>
      <c r="AP27" s="661" t="s">
        <v>277</v>
      </c>
      <c r="AQ27" s="662"/>
      <c r="AR27" s="662"/>
      <c r="AS27" s="662"/>
      <c r="AT27" s="662"/>
      <c r="AU27" s="662"/>
      <c r="AV27" s="662"/>
      <c r="AW27" s="662"/>
      <c r="AX27" s="662"/>
      <c r="AY27" s="662"/>
      <c r="AZ27" s="662"/>
      <c r="BA27" s="662"/>
      <c r="BB27" s="662"/>
      <c r="BC27" s="662"/>
      <c r="BD27" s="662"/>
      <c r="BE27" s="662"/>
      <c r="BF27" s="663"/>
      <c r="BG27" s="664">
        <v>1470125</v>
      </c>
      <c r="BH27" s="665"/>
      <c r="BI27" s="665"/>
      <c r="BJ27" s="665"/>
      <c r="BK27" s="665"/>
      <c r="BL27" s="665"/>
      <c r="BM27" s="665"/>
      <c r="BN27" s="666"/>
      <c r="BO27" s="691">
        <v>100</v>
      </c>
      <c r="BP27" s="691"/>
      <c r="BQ27" s="691"/>
      <c r="BR27" s="691"/>
      <c r="BS27" s="692" t="s">
        <v>573</v>
      </c>
      <c r="BT27" s="692"/>
      <c r="BU27" s="692"/>
      <c r="BV27" s="692"/>
      <c r="BW27" s="692"/>
      <c r="BX27" s="692"/>
      <c r="BY27" s="692"/>
      <c r="BZ27" s="692"/>
      <c r="CA27" s="692"/>
      <c r="CB27" s="750"/>
      <c r="CD27" s="706" t="s">
        <v>278</v>
      </c>
      <c r="CE27" s="703"/>
      <c r="CF27" s="703"/>
      <c r="CG27" s="703"/>
      <c r="CH27" s="703"/>
      <c r="CI27" s="703"/>
      <c r="CJ27" s="703"/>
      <c r="CK27" s="703"/>
      <c r="CL27" s="703"/>
      <c r="CM27" s="703"/>
      <c r="CN27" s="703"/>
      <c r="CO27" s="703"/>
      <c r="CP27" s="703"/>
      <c r="CQ27" s="704"/>
      <c r="CR27" s="664">
        <v>1644258</v>
      </c>
      <c r="CS27" s="675"/>
      <c r="CT27" s="675"/>
      <c r="CU27" s="675"/>
      <c r="CV27" s="675"/>
      <c r="CW27" s="675"/>
      <c r="CX27" s="675"/>
      <c r="CY27" s="676"/>
      <c r="CZ27" s="667">
        <v>23.8</v>
      </c>
      <c r="DA27" s="677"/>
      <c r="DB27" s="677"/>
      <c r="DC27" s="678"/>
      <c r="DD27" s="670">
        <v>375973</v>
      </c>
      <c r="DE27" s="675"/>
      <c r="DF27" s="675"/>
      <c r="DG27" s="675"/>
      <c r="DH27" s="675"/>
      <c r="DI27" s="675"/>
      <c r="DJ27" s="675"/>
      <c r="DK27" s="676"/>
      <c r="DL27" s="670">
        <v>373619</v>
      </c>
      <c r="DM27" s="675"/>
      <c r="DN27" s="675"/>
      <c r="DO27" s="675"/>
      <c r="DP27" s="675"/>
      <c r="DQ27" s="675"/>
      <c r="DR27" s="675"/>
      <c r="DS27" s="675"/>
      <c r="DT27" s="675"/>
      <c r="DU27" s="675"/>
      <c r="DV27" s="676"/>
      <c r="DW27" s="667">
        <v>10.1</v>
      </c>
      <c r="DX27" s="677"/>
      <c r="DY27" s="677"/>
      <c r="DZ27" s="677"/>
      <c r="EA27" s="677"/>
      <c r="EB27" s="677"/>
      <c r="EC27" s="698"/>
    </row>
    <row r="28" spans="2:133" ht="11.25" customHeight="1" x14ac:dyDescent="0.15">
      <c r="B28" s="661" t="s">
        <v>591</v>
      </c>
      <c r="C28" s="662"/>
      <c r="D28" s="662"/>
      <c r="E28" s="662"/>
      <c r="F28" s="662"/>
      <c r="G28" s="662"/>
      <c r="H28" s="662"/>
      <c r="I28" s="662"/>
      <c r="J28" s="662"/>
      <c r="K28" s="662"/>
      <c r="L28" s="662"/>
      <c r="M28" s="662"/>
      <c r="N28" s="662"/>
      <c r="O28" s="662"/>
      <c r="P28" s="662"/>
      <c r="Q28" s="663"/>
      <c r="R28" s="664">
        <v>2273</v>
      </c>
      <c r="S28" s="665"/>
      <c r="T28" s="665"/>
      <c r="U28" s="665"/>
      <c r="V28" s="665"/>
      <c r="W28" s="665"/>
      <c r="X28" s="665"/>
      <c r="Y28" s="666"/>
      <c r="Z28" s="691">
        <v>0</v>
      </c>
      <c r="AA28" s="691"/>
      <c r="AB28" s="691"/>
      <c r="AC28" s="691"/>
      <c r="AD28" s="692">
        <v>2273</v>
      </c>
      <c r="AE28" s="692"/>
      <c r="AF28" s="692"/>
      <c r="AG28" s="692"/>
      <c r="AH28" s="692"/>
      <c r="AI28" s="692"/>
      <c r="AJ28" s="692"/>
      <c r="AK28" s="692"/>
      <c r="AL28" s="667">
        <v>0.1</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592</v>
      </c>
      <c r="CE28" s="703"/>
      <c r="CF28" s="703"/>
      <c r="CG28" s="703"/>
      <c r="CH28" s="703"/>
      <c r="CI28" s="703"/>
      <c r="CJ28" s="703"/>
      <c r="CK28" s="703"/>
      <c r="CL28" s="703"/>
      <c r="CM28" s="703"/>
      <c r="CN28" s="703"/>
      <c r="CO28" s="703"/>
      <c r="CP28" s="703"/>
      <c r="CQ28" s="704"/>
      <c r="CR28" s="664">
        <v>464974</v>
      </c>
      <c r="CS28" s="665"/>
      <c r="CT28" s="665"/>
      <c r="CU28" s="665"/>
      <c r="CV28" s="665"/>
      <c r="CW28" s="665"/>
      <c r="CX28" s="665"/>
      <c r="CY28" s="666"/>
      <c r="CZ28" s="667">
        <v>6.7</v>
      </c>
      <c r="DA28" s="677"/>
      <c r="DB28" s="677"/>
      <c r="DC28" s="678"/>
      <c r="DD28" s="670">
        <v>464384</v>
      </c>
      <c r="DE28" s="665"/>
      <c r="DF28" s="665"/>
      <c r="DG28" s="665"/>
      <c r="DH28" s="665"/>
      <c r="DI28" s="665"/>
      <c r="DJ28" s="665"/>
      <c r="DK28" s="666"/>
      <c r="DL28" s="670">
        <v>464384</v>
      </c>
      <c r="DM28" s="665"/>
      <c r="DN28" s="665"/>
      <c r="DO28" s="665"/>
      <c r="DP28" s="665"/>
      <c r="DQ28" s="665"/>
      <c r="DR28" s="665"/>
      <c r="DS28" s="665"/>
      <c r="DT28" s="665"/>
      <c r="DU28" s="665"/>
      <c r="DV28" s="666"/>
      <c r="DW28" s="667">
        <v>12.6</v>
      </c>
      <c r="DX28" s="677"/>
      <c r="DY28" s="677"/>
      <c r="DZ28" s="677"/>
      <c r="EA28" s="677"/>
      <c r="EB28" s="677"/>
      <c r="EC28" s="698"/>
    </row>
    <row r="29" spans="2:133" ht="11.25" customHeight="1" x14ac:dyDescent="0.15">
      <c r="B29" s="661" t="s">
        <v>279</v>
      </c>
      <c r="C29" s="662"/>
      <c r="D29" s="662"/>
      <c r="E29" s="662"/>
      <c r="F29" s="662"/>
      <c r="G29" s="662"/>
      <c r="H29" s="662"/>
      <c r="I29" s="662"/>
      <c r="J29" s="662"/>
      <c r="K29" s="662"/>
      <c r="L29" s="662"/>
      <c r="M29" s="662"/>
      <c r="N29" s="662"/>
      <c r="O29" s="662"/>
      <c r="P29" s="662"/>
      <c r="Q29" s="663"/>
      <c r="R29" s="664">
        <v>120961</v>
      </c>
      <c r="S29" s="665"/>
      <c r="T29" s="665"/>
      <c r="U29" s="665"/>
      <c r="V29" s="665"/>
      <c r="W29" s="665"/>
      <c r="X29" s="665"/>
      <c r="Y29" s="666"/>
      <c r="Z29" s="691">
        <v>1.6</v>
      </c>
      <c r="AA29" s="691"/>
      <c r="AB29" s="691"/>
      <c r="AC29" s="691"/>
      <c r="AD29" s="692">
        <v>5315</v>
      </c>
      <c r="AE29" s="692"/>
      <c r="AF29" s="692"/>
      <c r="AG29" s="692"/>
      <c r="AH29" s="692"/>
      <c r="AI29" s="692"/>
      <c r="AJ29" s="692"/>
      <c r="AK29" s="692"/>
      <c r="AL29" s="667">
        <v>0.2</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280</v>
      </c>
      <c r="CE29" s="752"/>
      <c r="CF29" s="706" t="s">
        <v>70</v>
      </c>
      <c r="CG29" s="703"/>
      <c r="CH29" s="703"/>
      <c r="CI29" s="703"/>
      <c r="CJ29" s="703"/>
      <c r="CK29" s="703"/>
      <c r="CL29" s="703"/>
      <c r="CM29" s="703"/>
      <c r="CN29" s="703"/>
      <c r="CO29" s="703"/>
      <c r="CP29" s="703"/>
      <c r="CQ29" s="704"/>
      <c r="CR29" s="664">
        <v>464974</v>
      </c>
      <c r="CS29" s="675"/>
      <c r="CT29" s="675"/>
      <c r="CU29" s="675"/>
      <c r="CV29" s="675"/>
      <c r="CW29" s="675"/>
      <c r="CX29" s="675"/>
      <c r="CY29" s="676"/>
      <c r="CZ29" s="667">
        <v>6.7</v>
      </c>
      <c r="DA29" s="677"/>
      <c r="DB29" s="677"/>
      <c r="DC29" s="678"/>
      <c r="DD29" s="670">
        <v>464384</v>
      </c>
      <c r="DE29" s="675"/>
      <c r="DF29" s="675"/>
      <c r="DG29" s="675"/>
      <c r="DH29" s="675"/>
      <c r="DI29" s="675"/>
      <c r="DJ29" s="675"/>
      <c r="DK29" s="676"/>
      <c r="DL29" s="670">
        <v>464384</v>
      </c>
      <c r="DM29" s="675"/>
      <c r="DN29" s="675"/>
      <c r="DO29" s="675"/>
      <c r="DP29" s="675"/>
      <c r="DQ29" s="675"/>
      <c r="DR29" s="675"/>
      <c r="DS29" s="675"/>
      <c r="DT29" s="675"/>
      <c r="DU29" s="675"/>
      <c r="DV29" s="676"/>
      <c r="DW29" s="667">
        <v>12.6</v>
      </c>
      <c r="DX29" s="677"/>
      <c r="DY29" s="677"/>
      <c r="DZ29" s="677"/>
      <c r="EA29" s="677"/>
      <c r="EB29" s="677"/>
      <c r="EC29" s="698"/>
    </row>
    <row r="30" spans="2:133" ht="11.25" customHeight="1" x14ac:dyDescent="0.15">
      <c r="B30" s="661" t="s">
        <v>281</v>
      </c>
      <c r="C30" s="662"/>
      <c r="D30" s="662"/>
      <c r="E30" s="662"/>
      <c r="F30" s="662"/>
      <c r="G30" s="662"/>
      <c r="H30" s="662"/>
      <c r="I30" s="662"/>
      <c r="J30" s="662"/>
      <c r="K30" s="662"/>
      <c r="L30" s="662"/>
      <c r="M30" s="662"/>
      <c r="N30" s="662"/>
      <c r="O30" s="662"/>
      <c r="P30" s="662"/>
      <c r="Q30" s="663"/>
      <c r="R30" s="664">
        <v>14633</v>
      </c>
      <c r="S30" s="665"/>
      <c r="T30" s="665"/>
      <c r="U30" s="665"/>
      <c r="V30" s="665"/>
      <c r="W30" s="665"/>
      <c r="X30" s="665"/>
      <c r="Y30" s="666"/>
      <c r="Z30" s="691">
        <v>0.2</v>
      </c>
      <c r="AA30" s="691"/>
      <c r="AB30" s="691"/>
      <c r="AC30" s="691"/>
      <c r="AD30" s="692">
        <v>1</v>
      </c>
      <c r="AE30" s="692"/>
      <c r="AF30" s="692"/>
      <c r="AG30" s="692"/>
      <c r="AH30" s="692"/>
      <c r="AI30" s="692"/>
      <c r="AJ30" s="692"/>
      <c r="AK30" s="692"/>
      <c r="AL30" s="667">
        <v>0</v>
      </c>
      <c r="AM30" s="668"/>
      <c r="AN30" s="668"/>
      <c r="AO30" s="693"/>
      <c r="AP30" s="723" t="s">
        <v>219</v>
      </c>
      <c r="AQ30" s="724"/>
      <c r="AR30" s="724"/>
      <c r="AS30" s="724"/>
      <c r="AT30" s="724"/>
      <c r="AU30" s="724"/>
      <c r="AV30" s="724"/>
      <c r="AW30" s="724"/>
      <c r="AX30" s="724"/>
      <c r="AY30" s="724"/>
      <c r="AZ30" s="724"/>
      <c r="BA30" s="724"/>
      <c r="BB30" s="724"/>
      <c r="BC30" s="724"/>
      <c r="BD30" s="724"/>
      <c r="BE30" s="724"/>
      <c r="BF30" s="725"/>
      <c r="BG30" s="723" t="s">
        <v>282</v>
      </c>
      <c r="BH30" s="748"/>
      <c r="BI30" s="748"/>
      <c r="BJ30" s="748"/>
      <c r="BK30" s="748"/>
      <c r="BL30" s="748"/>
      <c r="BM30" s="748"/>
      <c r="BN30" s="748"/>
      <c r="BO30" s="748"/>
      <c r="BP30" s="748"/>
      <c r="BQ30" s="749"/>
      <c r="BR30" s="723" t="s">
        <v>283</v>
      </c>
      <c r="BS30" s="748"/>
      <c r="BT30" s="748"/>
      <c r="BU30" s="748"/>
      <c r="BV30" s="748"/>
      <c r="BW30" s="748"/>
      <c r="BX30" s="748"/>
      <c r="BY30" s="748"/>
      <c r="BZ30" s="748"/>
      <c r="CA30" s="748"/>
      <c r="CB30" s="749"/>
      <c r="CD30" s="753"/>
      <c r="CE30" s="754"/>
      <c r="CF30" s="706" t="s">
        <v>284</v>
      </c>
      <c r="CG30" s="703"/>
      <c r="CH30" s="703"/>
      <c r="CI30" s="703"/>
      <c r="CJ30" s="703"/>
      <c r="CK30" s="703"/>
      <c r="CL30" s="703"/>
      <c r="CM30" s="703"/>
      <c r="CN30" s="703"/>
      <c r="CO30" s="703"/>
      <c r="CP30" s="703"/>
      <c r="CQ30" s="704"/>
      <c r="CR30" s="664">
        <v>440402</v>
      </c>
      <c r="CS30" s="665"/>
      <c r="CT30" s="665"/>
      <c r="CU30" s="665"/>
      <c r="CV30" s="665"/>
      <c r="CW30" s="665"/>
      <c r="CX30" s="665"/>
      <c r="CY30" s="666"/>
      <c r="CZ30" s="667">
        <v>6.4</v>
      </c>
      <c r="DA30" s="677"/>
      <c r="DB30" s="677"/>
      <c r="DC30" s="678"/>
      <c r="DD30" s="670">
        <v>439812</v>
      </c>
      <c r="DE30" s="665"/>
      <c r="DF30" s="665"/>
      <c r="DG30" s="665"/>
      <c r="DH30" s="665"/>
      <c r="DI30" s="665"/>
      <c r="DJ30" s="665"/>
      <c r="DK30" s="666"/>
      <c r="DL30" s="670">
        <v>439812</v>
      </c>
      <c r="DM30" s="665"/>
      <c r="DN30" s="665"/>
      <c r="DO30" s="665"/>
      <c r="DP30" s="665"/>
      <c r="DQ30" s="665"/>
      <c r="DR30" s="665"/>
      <c r="DS30" s="665"/>
      <c r="DT30" s="665"/>
      <c r="DU30" s="665"/>
      <c r="DV30" s="666"/>
      <c r="DW30" s="667">
        <v>11.9</v>
      </c>
      <c r="DX30" s="677"/>
      <c r="DY30" s="677"/>
      <c r="DZ30" s="677"/>
      <c r="EA30" s="677"/>
      <c r="EB30" s="677"/>
      <c r="EC30" s="698"/>
    </row>
    <row r="31" spans="2:133" ht="11.25" customHeight="1" x14ac:dyDescent="0.15">
      <c r="B31" s="661" t="s">
        <v>285</v>
      </c>
      <c r="C31" s="662"/>
      <c r="D31" s="662"/>
      <c r="E31" s="662"/>
      <c r="F31" s="662"/>
      <c r="G31" s="662"/>
      <c r="H31" s="662"/>
      <c r="I31" s="662"/>
      <c r="J31" s="662"/>
      <c r="K31" s="662"/>
      <c r="L31" s="662"/>
      <c r="M31" s="662"/>
      <c r="N31" s="662"/>
      <c r="O31" s="662"/>
      <c r="P31" s="662"/>
      <c r="Q31" s="663"/>
      <c r="R31" s="664">
        <v>36977</v>
      </c>
      <c r="S31" s="665"/>
      <c r="T31" s="665"/>
      <c r="U31" s="665"/>
      <c r="V31" s="665"/>
      <c r="W31" s="665"/>
      <c r="X31" s="665"/>
      <c r="Y31" s="666"/>
      <c r="Z31" s="691">
        <v>0.5</v>
      </c>
      <c r="AA31" s="691"/>
      <c r="AB31" s="691"/>
      <c r="AC31" s="691"/>
      <c r="AD31" s="692">
        <v>3</v>
      </c>
      <c r="AE31" s="692"/>
      <c r="AF31" s="692"/>
      <c r="AG31" s="692"/>
      <c r="AH31" s="692"/>
      <c r="AI31" s="692"/>
      <c r="AJ31" s="692"/>
      <c r="AK31" s="692"/>
      <c r="AL31" s="667">
        <v>0</v>
      </c>
      <c r="AM31" s="668"/>
      <c r="AN31" s="668"/>
      <c r="AO31" s="693"/>
      <c r="AP31" s="737" t="s">
        <v>286</v>
      </c>
      <c r="AQ31" s="738"/>
      <c r="AR31" s="738"/>
      <c r="AS31" s="738"/>
      <c r="AT31" s="743" t="s">
        <v>287</v>
      </c>
      <c r="AU31" s="366"/>
      <c r="AV31" s="366"/>
      <c r="AW31" s="366"/>
      <c r="AX31" s="730" t="s">
        <v>186</v>
      </c>
      <c r="AY31" s="731"/>
      <c r="AZ31" s="731"/>
      <c r="BA31" s="731"/>
      <c r="BB31" s="731"/>
      <c r="BC31" s="731"/>
      <c r="BD31" s="731"/>
      <c r="BE31" s="731"/>
      <c r="BF31" s="732"/>
      <c r="BG31" s="733">
        <v>99.5</v>
      </c>
      <c r="BH31" s="734"/>
      <c r="BI31" s="734"/>
      <c r="BJ31" s="734"/>
      <c r="BK31" s="734"/>
      <c r="BL31" s="734"/>
      <c r="BM31" s="735">
        <v>97.7</v>
      </c>
      <c r="BN31" s="734"/>
      <c r="BO31" s="734"/>
      <c r="BP31" s="734"/>
      <c r="BQ31" s="736"/>
      <c r="BR31" s="733">
        <v>99.4</v>
      </c>
      <c r="BS31" s="734"/>
      <c r="BT31" s="734"/>
      <c r="BU31" s="734"/>
      <c r="BV31" s="734"/>
      <c r="BW31" s="734"/>
      <c r="BX31" s="735">
        <v>97.5</v>
      </c>
      <c r="BY31" s="734"/>
      <c r="BZ31" s="734"/>
      <c r="CA31" s="734"/>
      <c r="CB31" s="736"/>
      <c r="CD31" s="753"/>
      <c r="CE31" s="754"/>
      <c r="CF31" s="706" t="s">
        <v>288</v>
      </c>
      <c r="CG31" s="703"/>
      <c r="CH31" s="703"/>
      <c r="CI31" s="703"/>
      <c r="CJ31" s="703"/>
      <c r="CK31" s="703"/>
      <c r="CL31" s="703"/>
      <c r="CM31" s="703"/>
      <c r="CN31" s="703"/>
      <c r="CO31" s="703"/>
      <c r="CP31" s="703"/>
      <c r="CQ31" s="704"/>
      <c r="CR31" s="664">
        <v>24572</v>
      </c>
      <c r="CS31" s="675"/>
      <c r="CT31" s="675"/>
      <c r="CU31" s="675"/>
      <c r="CV31" s="675"/>
      <c r="CW31" s="675"/>
      <c r="CX31" s="675"/>
      <c r="CY31" s="676"/>
      <c r="CZ31" s="667">
        <v>0.4</v>
      </c>
      <c r="DA31" s="677"/>
      <c r="DB31" s="677"/>
      <c r="DC31" s="678"/>
      <c r="DD31" s="670">
        <v>24572</v>
      </c>
      <c r="DE31" s="675"/>
      <c r="DF31" s="675"/>
      <c r="DG31" s="675"/>
      <c r="DH31" s="675"/>
      <c r="DI31" s="675"/>
      <c r="DJ31" s="675"/>
      <c r="DK31" s="676"/>
      <c r="DL31" s="670">
        <v>24572</v>
      </c>
      <c r="DM31" s="675"/>
      <c r="DN31" s="675"/>
      <c r="DO31" s="675"/>
      <c r="DP31" s="675"/>
      <c r="DQ31" s="675"/>
      <c r="DR31" s="675"/>
      <c r="DS31" s="675"/>
      <c r="DT31" s="675"/>
      <c r="DU31" s="675"/>
      <c r="DV31" s="676"/>
      <c r="DW31" s="667">
        <v>0.7</v>
      </c>
      <c r="DX31" s="677"/>
      <c r="DY31" s="677"/>
      <c r="DZ31" s="677"/>
      <c r="EA31" s="677"/>
      <c r="EB31" s="677"/>
      <c r="EC31" s="698"/>
    </row>
    <row r="32" spans="2:133" ht="11.25" customHeight="1" x14ac:dyDescent="0.15">
      <c r="B32" s="661" t="s">
        <v>289</v>
      </c>
      <c r="C32" s="662"/>
      <c r="D32" s="662"/>
      <c r="E32" s="662"/>
      <c r="F32" s="662"/>
      <c r="G32" s="662"/>
      <c r="H32" s="662"/>
      <c r="I32" s="662"/>
      <c r="J32" s="662"/>
      <c r="K32" s="662"/>
      <c r="L32" s="662"/>
      <c r="M32" s="662"/>
      <c r="N32" s="662"/>
      <c r="O32" s="662"/>
      <c r="P32" s="662"/>
      <c r="Q32" s="663"/>
      <c r="R32" s="664">
        <v>1520301</v>
      </c>
      <c r="S32" s="665"/>
      <c r="T32" s="665"/>
      <c r="U32" s="665"/>
      <c r="V32" s="665"/>
      <c r="W32" s="665"/>
      <c r="X32" s="665"/>
      <c r="Y32" s="666"/>
      <c r="Z32" s="691">
        <v>20.2</v>
      </c>
      <c r="AA32" s="691"/>
      <c r="AB32" s="691"/>
      <c r="AC32" s="691"/>
      <c r="AD32" s="692" t="s">
        <v>573</v>
      </c>
      <c r="AE32" s="692"/>
      <c r="AF32" s="692"/>
      <c r="AG32" s="692"/>
      <c r="AH32" s="692"/>
      <c r="AI32" s="692"/>
      <c r="AJ32" s="692"/>
      <c r="AK32" s="692"/>
      <c r="AL32" s="667" t="s">
        <v>570</v>
      </c>
      <c r="AM32" s="668"/>
      <c r="AN32" s="668"/>
      <c r="AO32" s="693"/>
      <c r="AP32" s="739"/>
      <c r="AQ32" s="740"/>
      <c r="AR32" s="740"/>
      <c r="AS32" s="740"/>
      <c r="AT32" s="744"/>
      <c r="AU32" s="362" t="s">
        <v>593</v>
      </c>
      <c r="AV32" s="362"/>
      <c r="AW32" s="362"/>
      <c r="AX32" s="661" t="s">
        <v>290</v>
      </c>
      <c r="AY32" s="662"/>
      <c r="AZ32" s="662"/>
      <c r="BA32" s="662"/>
      <c r="BB32" s="662"/>
      <c r="BC32" s="662"/>
      <c r="BD32" s="662"/>
      <c r="BE32" s="662"/>
      <c r="BF32" s="663"/>
      <c r="BG32" s="746">
        <v>99.4</v>
      </c>
      <c r="BH32" s="675"/>
      <c r="BI32" s="675"/>
      <c r="BJ32" s="675"/>
      <c r="BK32" s="675"/>
      <c r="BL32" s="675"/>
      <c r="BM32" s="668">
        <v>98</v>
      </c>
      <c r="BN32" s="747"/>
      <c r="BO32" s="747"/>
      <c r="BP32" s="747"/>
      <c r="BQ32" s="702"/>
      <c r="BR32" s="746">
        <v>99.4</v>
      </c>
      <c r="BS32" s="675"/>
      <c r="BT32" s="675"/>
      <c r="BU32" s="675"/>
      <c r="BV32" s="675"/>
      <c r="BW32" s="675"/>
      <c r="BX32" s="668">
        <v>97.8</v>
      </c>
      <c r="BY32" s="747"/>
      <c r="BZ32" s="747"/>
      <c r="CA32" s="747"/>
      <c r="CB32" s="702"/>
      <c r="CD32" s="755"/>
      <c r="CE32" s="756"/>
      <c r="CF32" s="706" t="s">
        <v>291</v>
      </c>
      <c r="CG32" s="703"/>
      <c r="CH32" s="703"/>
      <c r="CI32" s="703"/>
      <c r="CJ32" s="703"/>
      <c r="CK32" s="703"/>
      <c r="CL32" s="703"/>
      <c r="CM32" s="703"/>
      <c r="CN32" s="703"/>
      <c r="CO32" s="703"/>
      <c r="CP32" s="703"/>
      <c r="CQ32" s="704"/>
      <c r="CR32" s="664" t="s">
        <v>573</v>
      </c>
      <c r="CS32" s="665"/>
      <c r="CT32" s="665"/>
      <c r="CU32" s="665"/>
      <c r="CV32" s="665"/>
      <c r="CW32" s="665"/>
      <c r="CX32" s="665"/>
      <c r="CY32" s="666"/>
      <c r="CZ32" s="667" t="s">
        <v>127</v>
      </c>
      <c r="DA32" s="677"/>
      <c r="DB32" s="677"/>
      <c r="DC32" s="678"/>
      <c r="DD32" s="670" t="s">
        <v>127</v>
      </c>
      <c r="DE32" s="665"/>
      <c r="DF32" s="665"/>
      <c r="DG32" s="665"/>
      <c r="DH32" s="665"/>
      <c r="DI32" s="665"/>
      <c r="DJ32" s="665"/>
      <c r="DK32" s="666"/>
      <c r="DL32" s="670" t="s">
        <v>127</v>
      </c>
      <c r="DM32" s="665"/>
      <c r="DN32" s="665"/>
      <c r="DO32" s="665"/>
      <c r="DP32" s="665"/>
      <c r="DQ32" s="665"/>
      <c r="DR32" s="665"/>
      <c r="DS32" s="665"/>
      <c r="DT32" s="665"/>
      <c r="DU32" s="665"/>
      <c r="DV32" s="666"/>
      <c r="DW32" s="667" t="s">
        <v>127</v>
      </c>
      <c r="DX32" s="677"/>
      <c r="DY32" s="677"/>
      <c r="DZ32" s="677"/>
      <c r="EA32" s="677"/>
      <c r="EB32" s="677"/>
      <c r="EC32" s="698"/>
    </row>
    <row r="33" spans="2:133" ht="11.25" customHeight="1" x14ac:dyDescent="0.15">
      <c r="B33" s="727" t="s">
        <v>292</v>
      </c>
      <c r="C33" s="728"/>
      <c r="D33" s="728"/>
      <c r="E33" s="728"/>
      <c r="F33" s="728"/>
      <c r="G33" s="728"/>
      <c r="H33" s="728"/>
      <c r="I33" s="728"/>
      <c r="J33" s="728"/>
      <c r="K33" s="728"/>
      <c r="L33" s="728"/>
      <c r="M33" s="728"/>
      <c r="N33" s="728"/>
      <c r="O33" s="728"/>
      <c r="P33" s="728"/>
      <c r="Q33" s="729"/>
      <c r="R33" s="664" t="s">
        <v>573</v>
      </c>
      <c r="S33" s="665"/>
      <c r="T33" s="665"/>
      <c r="U33" s="665"/>
      <c r="V33" s="665"/>
      <c r="W33" s="665"/>
      <c r="X33" s="665"/>
      <c r="Y33" s="666"/>
      <c r="Z33" s="691" t="s">
        <v>573</v>
      </c>
      <c r="AA33" s="691"/>
      <c r="AB33" s="691"/>
      <c r="AC33" s="691"/>
      <c r="AD33" s="692" t="s">
        <v>573</v>
      </c>
      <c r="AE33" s="692"/>
      <c r="AF33" s="692"/>
      <c r="AG33" s="692"/>
      <c r="AH33" s="692"/>
      <c r="AI33" s="692"/>
      <c r="AJ33" s="692"/>
      <c r="AK33" s="692"/>
      <c r="AL33" s="667" t="s">
        <v>570</v>
      </c>
      <c r="AM33" s="668"/>
      <c r="AN33" s="668"/>
      <c r="AO33" s="693"/>
      <c r="AP33" s="741"/>
      <c r="AQ33" s="742"/>
      <c r="AR33" s="742"/>
      <c r="AS33" s="742"/>
      <c r="AT33" s="745"/>
      <c r="AU33" s="360"/>
      <c r="AV33" s="360"/>
      <c r="AW33" s="360"/>
      <c r="AX33" s="641" t="s">
        <v>293</v>
      </c>
      <c r="AY33" s="642"/>
      <c r="AZ33" s="642"/>
      <c r="BA33" s="642"/>
      <c r="BB33" s="642"/>
      <c r="BC33" s="642"/>
      <c r="BD33" s="642"/>
      <c r="BE33" s="642"/>
      <c r="BF33" s="643"/>
      <c r="BG33" s="726">
        <v>99.4</v>
      </c>
      <c r="BH33" s="645"/>
      <c r="BI33" s="645"/>
      <c r="BJ33" s="645"/>
      <c r="BK33" s="645"/>
      <c r="BL33" s="645"/>
      <c r="BM33" s="683">
        <v>97.3</v>
      </c>
      <c r="BN33" s="645"/>
      <c r="BO33" s="645"/>
      <c r="BP33" s="645"/>
      <c r="BQ33" s="694"/>
      <c r="BR33" s="726">
        <v>99.3</v>
      </c>
      <c r="BS33" s="645"/>
      <c r="BT33" s="645"/>
      <c r="BU33" s="645"/>
      <c r="BV33" s="645"/>
      <c r="BW33" s="645"/>
      <c r="BX33" s="683">
        <v>97</v>
      </c>
      <c r="BY33" s="645"/>
      <c r="BZ33" s="645"/>
      <c r="CA33" s="645"/>
      <c r="CB33" s="694"/>
      <c r="CD33" s="706" t="s">
        <v>294</v>
      </c>
      <c r="CE33" s="703"/>
      <c r="CF33" s="703"/>
      <c r="CG33" s="703"/>
      <c r="CH33" s="703"/>
      <c r="CI33" s="703"/>
      <c r="CJ33" s="703"/>
      <c r="CK33" s="703"/>
      <c r="CL33" s="703"/>
      <c r="CM33" s="703"/>
      <c r="CN33" s="703"/>
      <c r="CO33" s="703"/>
      <c r="CP33" s="703"/>
      <c r="CQ33" s="704"/>
      <c r="CR33" s="664">
        <v>3423751</v>
      </c>
      <c r="CS33" s="675"/>
      <c r="CT33" s="675"/>
      <c r="CU33" s="675"/>
      <c r="CV33" s="675"/>
      <c r="CW33" s="675"/>
      <c r="CX33" s="675"/>
      <c r="CY33" s="676"/>
      <c r="CZ33" s="667">
        <v>49.5</v>
      </c>
      <c r="DA33" s="677"/>
      <c r="DB33" s="677"/>
      <c r="DC33" s="678"/>
      <c r="DD33" s="670">
        <v>2823165</v>
      </c>
      <c r="DE33" s="675"/>
      <c r="DF33" s="675"/>
      <c r="DG33" s="675"/>
      <c r="DH33" s="675"/>
      <c r="DI33" s="675"/>
      <c r="DJ33" s="675"/>
      <c r="DK33" s="676"/>
      <c r="DL33" s="670">
        <v>1242829</v>
      </c>
      <c r="DM33" s="675"/>
      <c r="DN33" s="675"/>
      <c r="DO33" s="675"/>
      <c r="DP33" s="675"/>
      <c r="DQ33" s="675"/>
      <c r="DR33" s="675"/>
      <c r="DS33" s="675"/>
      <c r="DT33" s="675"/>
      <c r="DU33" s="675"/>
      <c r="DV33" s="676"/>
      <c r="DW33" s="667">
        <v>33.799999999999997</v>
      </c>
      <c r="DX33" s="677"/>
      <c r="DY33" s="677"/>
      <c r="DZ33" s="677"/>
      <c r="EA33" s="677"/>
      <c r="EB33" s="677"/>
      <c r="EC33" s="698"/>
    </row>
    <row r="34" spans="2:133" ht="11.25" customHeight="1" x14ac:dyDescent="0.15">
      <c r="B34" s="661" t="s">
        <v>295</v>
      </c>
      <c r="C34" s="662"/>
      <c r="D34" s="662"/>
      <c r="E34" s="662"/>
      <c r="F34" s="662"/>
      <c r="G34" s="662"/>
      <c r="H34" s="662"/>
      <c r="I34" s="662"/>
      <c r="J34" s="662"/>
      <c r="K34" s="662"/>
      <c r="L34" s="662"/>
      <c r="M34" s="662"/>
      <c r="N34" s="662"/>
      <c r="O34" s="662"/>
      <c r="P34" s="662"/>
      <c r="Q34" s="663"/>
      <c r="R34" s="664">
        <v>607852</v>
      </c>
      <c r="S34" s="665"/>
      <c r="T34" s="665"/>
      <c r="U34" s="665"/>
      <c r="V34" s="665"/>
      <c r="W34" s="665"/>
      <c r="X34" s="665"/>
      <c r="Y34" s="666"/>
      <c r="Z34" s="691">
        <v>8.1</v>
      </c>
      <c r="AA34" s="691"/>
      <c r="AB34" s="691"/>
      <c r="AC34" s="691"/>
      <c r="AD34" s="692" t="s">
        <v>573</v>
      </c>
      <c r="AE34" s="692"/>
      <c r="AF34" s="692"/>
      <c r="AG34" s="692"/>
      <c r="AH34" s="692"/>
      <c r="AI34" s="692"/>
      <c r="AJ34" s="692"/>
      <c r="AK34" s="692"/>
      <c r="AL34" s="667" t="s">
        <v>573</v>
      </c>
      <c r="AM34" s="668"/>
      <c r="AN34" s="668"/>
      <c r="AO34" s="69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6" t="s">
        <v>594</v>
      </c>
      <c r="CE34" s="703"/>
      <c r="CF34" s="703"/>
      <c r="CG34" s="703"/>
      <c r="CH34" s="703"/>
      <c r="CI34" s="703"/>
      <c r="CJ34" s="703"/>
      <c r="CK34" s="703"/>
      <c r="CL34" s="703"/>
      <c r="CM34" s="703"/>
      <c r="CN34" s="703"/>
      <c r="CO34" s="703"/>
      <c r="CP34" s="703"/>
      <c r="CQ34" s="704"/>
      <c r="CR34" s="664">
        <v>1269625</v>
      </c>
      <c r="CS34" s="665"/>
      <c r="CT34" s="665"/>
      <c r="CU34" s="665"/>
      <c r="CV34" s="665"/>
      <c r="CW34" s="665"/>
      <c r="CX34" s="665"/>
      <c r="CY34" s="666"/>
      <c r="CZ34" s="667">
        <v>18.399999999999999</v>
      </c>
      <c r="DA34" s="677"/>
      <c r="DB34" s="677"/>
      <c r="DC34" s="678"/>
      <c r="DD34" s="670">
        <v>1014471</v>
      </c>
      <c r="DE34" s="665"/>
      <c r="DF34" s="665"/>
      <c r="DG34" s="665"/>
      <c r="DH34" s="665"/>
      <c r="DI34" s="665"/>
      <c r="DJ34" s="665"/>
      <c r="DK34" s="666"/>
      <c r="DL34" s="670">
        <v>530468</v>
      </c>
      <c r="DM34" s="665"/>
      <c r="DN34" s="665"/>
      <c r="DO34" s="665"/>
      <c r="DP34" s="665"/>
      <c r="DQ34" s="665"/>
      <c r="DR34" s="665"/>
      <c r="DS34" s="665"/>
      <c r="DT34" s="665"/>
      <c r="DU34" s="665"/>
      <c r="DV34" s="666"/>
      <c r="DW34" s="667">
        <v>14.4</v>
      </c>
      <c r="DX34" s="677"/>
      <c r="DY34" s="677"/>
      <c r="DZ34" s="677"/>
      <c r="EA34" s="677"/>
      <c r="EB34" s="677"/>
      <c r="EC34" s="698"/>
    </row>
    <row r="35" spans="2:133" ht="11.25" customHeight="1" x14ac:dyDescent="0.15">
      <c r="B35" s="661" t="s">
        <v>296</v>
      </c>
      <c r="C35" s="662"/>
      <c r="D35" s="662"/>
      <c r="E35" s="662"/>
      <c r="F35" s="662"/>
      <c r="G35" s="662"/>
      <c r="H35" s="662"/>
      <c r="I35" s="662"/>
      <c r="J35" s="662"/>
      <c r="K35" s="662"/>
      <c r="L35" s="662"/>
      <c r="M35" s="662"/>
      <c r="N35" s="662"/>
      <c r="O35" s="662"/>
      <c r="P35" s="662"/>
      <c r="Q35" s="663"/>
      <c r="R35" s="664">
        <v>58425</v>
      </c>
      <c r="S35" s="665"/>
      <c r="T35" s="665"/>
      <c r="U35" s="665"/>
      <c r="V35" s="665"/>
      <c r="W35" s="665"/>
      <c r="X35" s="665"/>
      <c r="Y35" s="666"/>
      <c r="Z35" s="691">
        <v>0.8</v>
      </c>
      <c r="AA35" s="691"/>
      <c r="AB35" s="691"/>
      <c r="AC35" s="691"/>
      <c r="AD35" s="692">
        <v>6300</v>
      </c>
      <c r="AE35" s="692"/>
      <c r="AF35" s="692"/>
      <c r="AG35" s="692"/>
      <c r="AH35" s="692"/>
      <c r="AI35" s="692"/>
      <c r="AJ35" s="692"/>
      <c r="AK35" s="692"/>
      <c r="AL35" s="667">
        <v>0.2</v>
      </c>
      <c r="AM35" s="668"/>
      <c r="AN35" s="668"/>
      <c r="AO35" s="693"/>
      <c r="AP35" s="218"/>
      <c r="AQ35" s="723" t="s">
        <v>297</v>
      </c>
      <c r="AR35" s="724"/>
      <c r="AS35" s="724"/>
      <c r="AT35" s="724"/>
      <c r="AU35" s="724"/>
      <c r="AV35" s="724"/>
      <c r="AW35" s="724"/>
      <c r="AX35" s="724"/>
      <c r="AY35" s="724"/>
      <c r="AZ35" s="724"/>
      <c r="BA35" s="724"/>
      <c r="BB35" s="724"/>
      <c r="BC35" s="724"/>
      <c r="BD35" s="724"/>
      <c r="BE35" s="724"/>
      <c r="BF35" s="725"/>
      <c r="BG35" s="723" t="s">
        <v>298</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299</v>
      </c>
      <c r="CE35" s="703"/>
      <c r="CF35" s="703"/>
      <c r="CG35" s="703"/>
      <c r="CH35" s="703"/>
      <c r="CI35" s="703"/>
      <c r="CJ35" s="703"/>
      <c r="CK35" s="703"/>
      <c r="CL35" s="703"/>
      <c r="CM35" s="703"/>
      <c r="CN35" s="703"/>
      <c r="CO35" s="703"/>
      <c r="CP35" s="703"/>
      <c r="CQ35" s="704"/>
      <c r="CR35" s="664">
        <v>27769</v>
      </c>
      <c r="CS35" s="675"/>
      <c r="CT35" s="675"/>
      <c r="CU35" s="675"/>
      <c r="CV35" s="675"/>
      <c r="CW35" s="675"/>
      <c r="CX35" s="675"/>
      <c r="CY35" s="676"/>
      <c r="CZ35" s="667">
        <v>0.4</v>
      </c>
      <c r="DA35" s="677"/>
      <c r="DB35" s="677"/>
      <c r="DC35" s="678"/>
      <c r="DD35" s="670">
        <v>27605</v>
      </c>
      <c r="DE35" s="675"/>
      <c r="DF35" s="675"/>
      <c r="DG35" s="675"/>
      <c r="DH35" s="675"/>
      <c r="DI35" s="675"/>
      <c r="DJ35" s="675"/>
      <c r="DK35" s="676"/>
      <c r="DL35" s="670">
        <v>18445</v>
      </c>
      <c r="DM35" s="675"/>
      <c r="DN35" s="675"/>
      <c r="DO35" s="675"/>
      <c r="DP35" s="675"/>
      <c r="DQ35" s="675"/>
      <c r="DR35" s="675"/>
      <c r="DS35" s="675"/>
      <c r="DT35" s="675"/>
      <c r="DU35" s="675"/>
      <c r="DV35" s="676"/>
      <c r="DW35" s="667">
        <v>0.5</v>
      </c>
      <c r="DX35" s="677"/>
      <c r="DY35" s="677"/>
      <c r="DZ35" s="677"/>
      <c r="EA35" s="677"/>
      <c r="EB35" s="677"/>
      <c r="EC35" s="698"/>
    </row>
    <row r="36" spans="2:133" ht="11.25" customHeight="1" x14ac:dyDescent="0.15">
      <c r="B36" s="661" t="s">
        <v>300</v>
      </c>
      <c r="C36" s="662"/>
      <c r="D36" s="662"/>
      <c r="E36" s="662"/>
      <c r="F36" s="662"/>
      <c r="G36" s="662"/>
      <c r="H36" s="662"/>
      <c r="I36" s="662"/>
      <c r="J36" s="662"/>
      <c r="K36" s="662"/>
      <c r="L36" s="662"/>
      <c r="M36" s="662"/>
      <c r="N36" s="662"/>
      <c r="O36" s="662"/>
      <c r="P36" s="662"/>
      <c r="Q36" s="663"/>
      <c r="R36" s="664">
        <v>609587</v>
      </c>
      <c r="S36" s="665"/>
      <c r="T36" s="665"/>
      <c r="U36" s="665"/>
      <c r="V36" s="665"/>
      <c r="W36" s="665"/>
      <c r="X36" s="665"/>
      <c r="Y36" s="666"/>
      <c r="Z36" s="691">
        <v>8.1</v>
      </c>
      <c r="AA36" s="691"/>
      <c r="AB36" s="691"/>
      <c r="AC36" s="691"/>
      <c r="AD36" s="692" t="s">
        <v>595</v>
      </c>
      <c r="AE36" s="692"/>
      <c r="AF36" s="692"/>
      <c r="AG36" s="692"/>
      <c r="AH36" s="692"/>
      <c r="AI36" s="692"/>
      <c r="AJ36" s="692"/>
      <c r="AK36" s="692"/>
      <c r="AL36" s="667" t="s">
        <v>127</v>
      </c>
      <c r="AM36" s="668"/>
      <c r="AN36" s="668"/>
      <c r="AO36" s="693"/>
      <c r="AP36" s="218"/>
      <c r="AQ36" s="714" t="s">
        <v>301</v>
      </c>
      <c r="AR36" s="715"/>
      <c r="AS36" s="715"/>
      <c r="AT36" s="715"/>
      <c r="AU36" s="715"/>
      <c r="AV36" s="715"/>
      <c r="AW36" s="715"/>
      <c r="AX36" s="715"/>
      <c r="AY36" s="716"/>
      <c r="AZ36" s="717">
        <v>531880</v>
      </c>
      <c r="BA36" s="718"/>
      <c r="BB36" s="718"/>
      <c r="BC36" s="718"/>
      <c r="BD36" s="718"/>
      <c r="BE36" s="718"/>
      <c r="BF36" s="719"/>
      <c r="BG36" s="720" t="s">
        <v>302</v>
      </c>
      <c r="BH36" s="721"/>
      <c r="BI36" s="721"/>
      <c r="BJ36" s="721"/>
      <c r="BK36" s="721"/>
      <c r="BL36" s="721"/>
      <c r="BM36" s="721"/>
      <c r="BN36" s="721"/>
      <c r="BO36" s="721"/>
      <c r="BP36" s="721"/>
      <c r="BQ36" s="721"/>
      <c r="BR36" s="721"/>
      <c r="BS36" s="721"/>
      <c r="BT36" s="721"/>
      <c r="BU36" s="722"/>
      <c r="BV36" s="717">
        <v>-66113</v>
      </c>
      <c r="BW36" s="718"/>
      <c r="BX36" s="718"/>
      <c r="BY36" s="718"/>
      <c r="BZ36" s="718"/>
      <c r="CA36" s="718"/>
      <c r="CB36" s="719"/>
      <c r="CD36" s="706" t="s">
        <v>303</v>
      </c>
      <c r="CE36" s="703"/>
      <c r="CF36" s="703"/>
      <c r="CG36" s="703"/>
      <c r="CH36" s="703"/>
      <c r="CI36" s="703"/>
      <c r="CJ36" s="703"/>
      <c r="CK36" s="703"/>
      <c r="CL36" s="703"/>
      <c r="CM36" s="703"/>
      <c r="CN36" s="703"/>
      <c r="CO36" s="703"/>
      <c r="CP36" s="703"/>
      <c r="CQ36" s="704"/>
      <c r="CR36" s="664">
        <v>889229</v>
      </c>
      <c r="CS36" s="665"/>
      <c r="CT36" s="665"/>
      <c r="CU36" s="665"/>
      <c r="CV36" s="665"/>
      <c r="CW36" s="665"/>
      <c r="CX36" s="665"/>
      <c r="CY36" s="666"/>
      <c r="CZ36" s="667">
        <v>12.9</v>
      </c>
      <c r="DA36" s="677"/>
      <c r="DB36" s="677"/>
      <c r="DC36" s="678"/>
      <c r="DD36" s="670">
        <v>747244</v>
      </c>
      <c r="DE36" s="665"/>
      <c r="DF36" s="665"/>
      <c r="DG36" s="665"/>
      <c r="DH36" s="665"/>
      <c r="DI36" s="665"/>
      <c r="DJ36" s="665"/>
      <c r="DK36" s="666"/>
      <c r="DL36" s="670">
        <v>307223</v>
      </c>
      <c r="DM36" s="665"/>
      <c r="DN36" s="665"/>
      <c r="DO36" s="665"/>
      <c r="DP36" s="665"/>
      <c r="DQ36" s="665"/>
      <c r="DR36" s="665"/>
      <c r="DS36" s="665"/>
      <c r="DT36" s="665"/>
      <c r="DU36" s="665"/>
      <c r="DV36" s="666"/>
      <c r="DW36" s="667">
        <v>8.3000000000000007</v>
      </c>
      <c r="DX36" s="677"/>
      <c r="DY36" s="677"/>
      <c r="DZ36" s="677"/>
      <c r="EA36" s="677"/>
      <c r="EB36" s="677"/>
      <c r="EC36" s="698"/>
    </row>
    <row r="37" spans="2:133" ht="11.25" customHeight="1" x14ac:dyDescent="0.15">
      <c r="B37" s="661" t="s">
        <v>304</v>
      </c>
      <c r="C37" s="662"/>
      <c r="D37" s="662"/>
      <c r="E37" s="662"/>
      <c r="F37" s="662"/>
      <c r="G37" s="662"/>
      <c r="H37" s="662"/>
      <c r="I37" s="662"/>
      <c r="J37" s="662"/>
      <c r="K37" s="662"/>
      <c r="L37" s="662"/>
      <c r="M37" s="662"/>
      <c r="N37" s="662"/>
      <c r="O37" s="662"/>
      <c r="P37" s="662"/>
      <c r="Q37" s="663"/>
      <c r="R37" s="664">
        <v>6674</v>
      </c>
      <c r="S37" s="665"/>
      <c r="T37" s="665"/>
      <c r="U37" s="665"/>
      <c r="V37" s="665"/>
      <c r="W37" s="665"/>
      <c r="X37" s="665"/>
      <c r="Y37" s="666"/>
      <c r="Z37" s="691">
        <v>0.1</v>
      </c>
      <c r="AA37" s="691"/>
      <c r="AB37" s="691"/>
      <c r="AC37" s="691"/>
      <c r="AD37" s="692" t="s">
        <v>127</v>
      </c>
      <c r="AE37" s="692"/>
      <c r="AF37" s="692"/>
      <c r="AG37" s="692"/>
      <c r="AH37" s="692"/>
      <c r="AI37" s="692"/>
      <c r="AJ37" s="692"/>
      <c r="AK37" s="692"/>
      <c r="AL37" s="667" t="s">
        <v>595</v>
      </c>
      <c r="AM37" s="668"/>
      <c r="AN37" s="668"/>
      <c r="AO37" s="693"/>
      <c r="AQ37" s="699" t="s">
        <v>596</v>
      </c>
      <c r="AR37" s="700"/>
      <c r="AS37" s="700"/>
      <c r="AT37" s="700"/>
      <c r="AU37" s="700"/>
      <c r="AV37" s="700"/>
      <c r="AW37" s="700"/>
      <c r="AX37" s="700"/>
      <c r="AY37" s="701"/>
      <c r="AZ37" s="664">
        <v>45663</v>
      </c>
      <c r="BA37" s="665"/>
      <c r="BB37" s="665"/>
      <c r="BC37" s="665"/>
      <c r="BD37" s="675"/>
      <c r="BE37" s="675"/>
      <c r="BF37" s="702"/>
      <c r="BG37" s="706" t="s">
        <v>305</v>
      </c>
      <c r="BH37" s="703"/>
      <c r="BI37" s="703"/>
      <c r="BJ37" s="703"/>
      <c r="BK37" s="703"/>
      <c r="BL37" s="703"/>
      <c r="BM37" s="703"/>
      <c r="BN37" s="703"/>
      <c r="BO37" s="703"/>
      <c r="BP37" s="703"/>
      <c r="BQ37" s="703"/>
      <c r="BR37" s="703"/>
      <c r="BS37" s="703"/>
      <c r="BT37" s="703"/>
      <c r="BU37" s="704"/>
      <c r="BV37" s="664">
        <v>-70419</v>
      </c>
      <c r="BW37" s="665"/>
      <c r="BX37" s="665"/>
      <c r="BY37" s="665"/>
      <c r="BZ37" s="665"/>
      <c r="CA37" s="665"/>
      <c r="CB37" s="705"/>
      <c r="CD37" s="706" t="s">
        <v>597</v>
      </c>
      <c r="CE37" s="703"/>
      <c r="CF37" s="703"/>
      <c r="CG37" s="703"/>
      <c r="CH37" s="703"/>
      <c r="CI37" s="703"/>
      <c r="CJ37" s="703"/>
      <c r="CK37" s="703"/>
      <c r="CL37" s="703"/>
      <c r="CM37" s="703"/>
      <c r="CN37" s="703"/>
      <c r="CO37" s="703"/>
      <c r="CP37" s="703"/>
      <c r="CQ37" s="704"/>
      <c r="CR37" s="664">
        <v>223450</v>
      </c>
      <c r="CS37" s="675"/>
      <c r="CT37" s="675"/>
      <c r="CU37" s="675"/>
      <c r="CV37" s="675"/>
      <c r="CW37" s="675"/>
      <c r="CX37" s="675"/>
      <c r="CY37" s="676"/>
      <c r="CZ37" s="667">
        <v>3.2</v>
      </c>
      <c r="DA37" s="677"/>
      <c r="DB37" s="677"/>
      <c r="DC37" s="678"/>
      <c r="DD37" s="670">
        <v>217056</v>
      </c>
      <c r="DE37" s="675"/>
      <c r="DF37" s="675"/>
      <c r="DG37" s="675"/>
      <c r="DH37" s="675"/>
      <c r="DI37" s="675"/>
      <c r="DJ37" s="675"/>
      <c r="DK37" s="676"/>
      <c r="DL37" s="670">
        <v>188968</v>
      </c>
      <c r="DM37" s="675"/>
      <c r="DN37" s="675"/>
      <c r="DO37" s="675"/>
      <c r="DP37" s="675"/>
      <c r="DQ37" s="675"/>
      <c r="DR37" s="675"/>
      <c r="DS37" s="675"/>
      <c r="DT37" s="675"/>
      <c r="DU37" s="675"/>
      <c r="DV37" s="676"/>
      <c r="DW37" s="667">
        <v>5.0999999999999996</v>
      </c>
      <c r="DX37" s="677"/>
      <c r="DY37" s="677"/>
      <c r="DZ37" s="677"/>
      <c r="EA37" s="677"/>
      <c r="EB37" s="677"/>
      <c r="EC37" s="698"/>
    </row>
    <row r="38" spans="2:133" ht="11.25" customHeight="1" x14ac:dyDescent="0.15">
      <c r="B38" s="661" t="s">
        <v>306</v>
      </c>
      <c r="C38" s="662"/>
      <c r="D38" s="662"/>
      <c r="E38" s="662"/>
      <c r="F38" s="662"/>
      <c r="G38" s="662"/>
      <c r="H38" s="662"/>
      <c r="I38" s="662"/>
      <c r="J38" s="662"/>
      <c r="K38" s="662"/>
      <c r="L38" s="662"/>
      <c r="M38" s="662"/>
      <c r="N38" s="662"/>
      <c r="O38" s="662"/>
      <c r="P38" s="662"/>
      <c r="Q38" s="663"/>
      <c r="R38" s="664">
        <v>516477</v>
      </c>
      <c r="S38" s="665"/>
      <c r="T38" s="665"/>
      <c r="U38" s="665"/>
      <c r="V38" s="665"/>
      <c r="W38" s="665"/>
      <c r="X38" s="665"/>
      <c r="Y38" s="666"/>
      <c r="Z38" s="691">
        <v>6.9</v>
      </c>
      <c r="AA38" s="691"/>
      <c r="AB38" s="691"/>
      <c r="AC38" s="691"/>
      <c r="AD38" s="692" t="s">
        <v>127</v>
      </c>
      <c r="AE38" s="692"/>
      <c r="AF38" s="692"/>
      <c r="AG38" s="692"/>
      <c r="AH38" s="692"/>
      <c r="AI38" s="692"/>
      <c r="AJ38" s="692"/>
      <c r="AK38" s="692"/>
      <c r="AL38" s="667" t="s">
        <v>595</v>
      </c>
      <c r="AM38" s="668"/>
      <c r="AN38" s="668"/>
      <c r="AO38" s="693"/>
      <c r="AQ38" s="699" t="s">
        <v>598</v>
      </c>
      <c r="AR38" s="700"/>
      <c r="AS38" s="700"/>
      <c r="AT38" s="700"/>
      <c r="AU38" s="700"/>
      <c r="AV38" s="700"/>
      <c r="AW38" s="700"/>
      <c r="AX38" s="700"/>
      <c r="AY38" s="701"/>
      <c r="AZ38" s="664" t="s">
        <v>595</v>
      </c>
      <c r="BA38" s="665"/>
      <c r="BB38" s="665"/>
      <c r="BC38" s="665"/>
      <c r="BD38" s="675"/>
      <c r="BE38" s="675"/>
      <c r="BF38" s="702"/>
      <c r="BG38" s="706" t="s">
        <v>307</v>
      </c>
      <c r="BH38" s="703"/>
      <c r="BI38" s="703"/>
      <c r="BJ38" s="703"/>
      <c r="BK38" s="703"/>
      <c r="BL38" s="703"/>
      <c r="BM38" s="703"/>
      <c r="BN38" s="703"/>
      <c r="BO38" s="703"/>
      <c r="BP38" s="703"/>
      <c r="BQ38" s="703"/>
      <c r="BR38" s="703"/>
      <c r="BS38" s="703"/>
      <c r="BT38" s="703"/>
      <c r="BU38" s="704"/>
      <c r="BV38" s="664">
        <v>1723</v>
      </c>
      <c r="BW38" s="665"/>
      <c r="BX38" s="665"/>
      <c r="BY38" s="665"/>
      <c r="BZ38" s="665"/>
      <c r="CA38" s="665"/>
      <c r="CB38" s="705"/>
      <c r="CD38" s="706" t="s">
        <v>599</v>
      </c>
      <c r="CE38" s="703"/>
      <c r="CF38" s="703"/>
      <c r="CG38" s="703"/>
      <c r="CH38" s="703"/>
      <c r="CI38" s="703"/>
      <c r="CJ38" s="703"/>
      <c r="CK38" s="703"/>
      <c r="CL38" s="703"/>
      <c r="CM38" s="703"/>
      <c r="CN38" s="703"/>
      <c r="CO38" s="703"/>
      <c r="CP38" s="703"/>
      <c r="CQ38" s="704"/>
      <c r="CR38" s="664">
        <v>486217</v>
      </c>
      <c r="CS38" s="665"/>
      <c r="CT38" s="665"/>
      <c r="CU38" s="665"/>
      <c r="CV38" s="665"/>
      <c r="CW38" s="665"/>
      <c r="CX38" s="665"/>
      <c r="CY38" s="666"/>
      <c r="CZ38" s="667">
        <v>7</v>
      </c>
      <c r="DA38" s="677"/>
      <c r="DB38" s="677"/>
      <c r="DC38" s="678"/>
      <c r="DD38" s="670">
        <v>397206</v>
      </c>
      <c r="DE38" s="665"/>
      <c r="DF38" s="665"/>
      <c r="DG38" s="665"/>
      <c r="DH38" s="665"/>
      <c r="DI38" s="665"/>
      <c r="DJ38" s="665"/>
      <c r="DK38" s="666"/>
      <c r="DL38" s="670">
        <v>386693</v>
      </c>
      <c r="DM38" s="665"/>
      <c r="DN38" s="665"/>
      <c r="DO38" s="665"/>
      <c r="DP38" s="665"/>
      <c r="DQ38" s="665"/>
      <c r="DR38" s="665"/>
      <c r="DS38" s="665"/>
      <c r="DT38" s="665"/>
      <c r="DU38" s="665"/>
      <c r="DV38" s="666"/>
      <c r="DW38" s="667">
        <v>10.5</v>
      </c>
      <c r="DX38" s="677"/>
      <c r="DY38" s="677"/>
      <c r="DZ38" s="677"/>
      <c r="EA38" s="677"/>
      <c r="EB38" s="677"/>
      <c r="EC38" s="698"/>
    </row>
    <row r="39" spans="2:133" ht="11.25" customHeight="1" x14ac:dyDescent="0.15">
      <c r="B39" s="661" t="s">
        <v>308</v>
      </c>
      <c r="C39" s="662"/>
      <c r="D39" s="662"/>
      <c r="E39" s="662"/>
      <c r="F39" s="662"/>
      <c r="G39" s="662"/>
      <c r="H39" s="662"/>
      <c r="I39" s="662"/>
      <c r="J39" s="662"/>
      <c r="K39" s="662"/>
      <c r="L39" s="662"/>
      <c r="M39" s="662"/>
      <c r="N39" s="662"/>
      <c r="O39" s="662"/>
      <c r="P39" s="662"/>
      <c r="Q39" s="663"/>
      <c r="R39" s="664">
        <v>127731</v>
      </c>
      <c r="S39" s="665"/>
      <c r="T39" s="665"/>
      <c r="U39" s="665"/>
      <c r="V39" s="665"/>
      <c r="W39" s="665"/>
      <c r="X39" s="665"/>
      <c r="Y39" s="666"/>
      <c r="Z39" s="691">
        <v>1.7</v>
      </c>
      <c r="AA39" s="691"/>
      <c r="AB39" s="691"/>
      <c r="AC39" s="691"/>
      <c r="AD39" s="692">
        <v>4672</v>
      </c>
      <c r="AE39" s="692"/>
      <c r="AF39" s="692"/>
      <c r="AG39" s="692"/>
      <c r="AH39" s="692"/>
      <c r="AI39" s="692"/>
      <c r="AJ39" s="692"/>
      <c r="AK39" s="692"/>
      <c r="AL39" s="667">
        <v>0.1</v>
      </c>
      <c r="AM39" s="668"/>
      <c r="AN39" s="668"/>
      <c r="AO39" s="693"/>
      <c r="AQ39" s="699" t="s">
        <v>600</v>
      </c>
      <c r="AR39" s="700"/>
      <c r="AS39" s="700"/>
      <c r="AT39" s="700"/>
      <c r="AU39" s="700"/>
      <c r="AV39" s="700"/>
      <c r="AW39" s="700"/>
      <c r="AX39" s="700"/>
      <c r="AY39" s="701"/>
      <c r="AZ39" s="664" t="s">
        <v>601</v>
      </c>
      <c r="BA39" s="665"/>
      <c r="BB39" s="665"/>
      <c r="BC39" s="665"/>
      <c r="BD39" s="675"/>
      <c r="BE39" s="675"/>
      <c r="BF39" s="702"/>
      <c r="BG39" s="706" t="s">
        <v>309</v>
      </c>
      <c r="BH39" s="703"/>
      <c r="BI39" s="703"/>
      <c r="BJ39" s="703"/>
      <c r="BK39" s="703"/>
      <c r="BL39" s="703"/>
      <c r="BM39" s="703"/>
      <c r="BN39" s="703"/>
      <c r="BO39" s="703"/>
      <c r="BP39" s="703"/>
      <c r="BQ39" s="703"/>
      <c r="BR39" s="703"/>
      <c r="BS39" s="703"/>
      <c r="BT39" s="703"/>
      <c r="BU39" s="704"/>
      <c r="BV39" s="664">
        <v>2994</v>
      </c>
      <c r="BW39" s="665"/>
      <c r="BX39" s="665"/>
      <c r="BY39" s="665"/>
      <c r="BZ39" s="665"/>
      <c r="CA39" s="665"/>
      <c r="CB39" s="705"/>
      <c r="CD39" s="706" t="s">
        <v>310</v>
      </c>
      <c r="CE39" s="703"/>
      <c r="CF39" s="703"/>
      <c r="CG39" s="703"/>
      <c r="CH39" s="703"/>
      <c r="CI39" s="703"/>
      <c r="CJ39" s="703"/>
      <c r="CK39" s="703"/>
      <c r="CL39" s="703"/>
      <c r="CM39" s="703"/>
      <c r="CN39" s="703"/>
      <c r="CO39" s="703"/>
      <c r="CP39" s="703"/>
      <c r="CQ39" s="704"/>
      <c r="CR39" s="664">
        <v>607248</v>
      </c>
      <c r="CS39" s="675"/>
      <c r="CT39" s="675"/>
      <c r="CU39" s="675"/>
      <c r="CV39" s="675"/>
      <c r="CW39" s="675"/>
      <c r="CX39" s="675"/>
      <c r="CY39" s="676"/>
      <c r="CZ39" s="667">
        <v>8.8000000000000007</v>
      </c>
      <c r="DA39" s="677"/>
      <c r="DB39" s="677"/>
      <c r="DC39" s="678"/>
      <c r="DD39" s="670">
        <v>601476</v>
      </c>
      <c r="DE39" s="675"/>
      <c r="DF39" s="675"/>
      <c r="DG39" s="675"/>
      <c r="DH39" s="675"/>
      <c r="DI39" s="675"/>
      <c r="DJ39" s="675"/>
      <c r="DK39" s="676"/>
      <c r="DL39" s="670" t="s">
        <v>601</v>
      </c>
      <c r="DM39" s="675"/>
      <c r="DN39" s="675"/>
      <c r="DO39" s="675"/>
      <c r="DP39" s="675"/>
      <c r="DQ39" s="675"/>
      <c r="DR39" s="675"/>
      <c r="DS39" s="675"/>
      <c r="DT39" s="675"/>
      <c r="DU39" s="675"/>
      <c r="DV39" s="676"/>
      <c r="DW39" s="667" t="s">
        <v>601</v>
      </c>
      <c r="DX39" s="677"/>
      <c r="DY39" s="677"/>
      <c r="DZ39" s="677"/>
      <c r="EA39" s="677"/>
      <c r="EB39" s="677"/>
      <c r="EC39" s="698"/>
    </row>
    <row r="40" spans="2:133" ht="11.25" customHeight="1" x14ac:dyDescent="0.15">
      <c r="B40" s="661" t="s">
        <v>311</v>
      </c>
      <c r="C40" s="662"/>
      <c r="D40" s="662"/>
      <c r="E40" s="662"/>
      <c r="F40" s="662"/>
      <c r="G40" s="662"/>
      <c r="H40" s="662"/>
      <c r="I40" s="662"/>
      <c r="J40" s="662"/>
      <c r="K40" s="662"/>
      <c r="L40" s="662"/>
      <c r="M40" s="662"/>
      <c r="N40" s="662"/>
      <c r="O40" s="662"/>
      <c r="P40" s="662"/>
      <c r="Q40" s="663"/>
      <c r="R40" s="664">
        <v>213671</v>
      </c>
      <c r="S40" s="665"/>
      <c r="T40" s="665"/>
      <c r="U40" s="665"/>
      <c r="V40" s="665"/>
      <c r="W40" s="665"/>
      <c r="X40" s="665"/>
      <c r="Y40" s="666"/>
      <c r="Z40" s="691">
        <v>2.8</v>
      </c>
      <c r="AA40" s="691"/>
      <c r="AB40" s="691"/>
      <c r="AC40" s="691"/>
      <c r="AD40" s="692" t="s">
        <v>601</v>
      </c>
      <c r="AE40" s="692"/>
      <c r="AF40" s="692"/>
      <c r="AG40" s="692"/>
      <c r="AH40" s="692"/>
      <c r="AI40" s="692"/>
      <c r="AJ40" s="692"/>
      <c r="AK40" s="692"/>
      <c r="AL40" s="667" t="s">
        <v>127</v>
      </c>
      <c r="AM40" s="668"/>
      <c r="AN40" s="668"/>
      <c r="AO40" s="693"/>
      <c r="AQ40" s="699" t="s">
        <v>602</v>
      </c>
      <c r="AR40" s="700"/>
      <c r="AS40" s="700"/>
      <c r="AT40" s="700"/>
      <c r="AU40" s="700"/>
      <c r="AV40" s="700"/>
      <c r="AW40" s="700"/>
      <c r="AX40" s="700"/>
      <c r="AY40" s="701"/>
      <c r="AZ40" s="664" t="s">
        <v>127</v>
      </c>
      <c r="BA40" s="665"/>
      <c r="BB40" s="665"/>
      <c r="BC40" s="665"/>
      <c r="BD40" s="675"/>
      <c r="BE40" s="675"/>
      <c r="BF40" s="702"/>
      <c r="BG40" s="707" t="s">
        <v>312</v>
      </c>
      <c r="BH40" s="708"/>
      <c r="BI40" s="708"/>
      <c r="BJ40" s="708"/>
      <c r="BK40" s="708"/>
      <c r="BL40" s="364"/>
      <c r="BM40" s="703" t="s">
        <v>603</v>
      </c>
      <c r="BN40" s="703"/>
      <c r="BO40" s="703"/>
      <c r="BP40" s="703"/>
      <c r="BQ40" s="703"/>
      <c r="BR40" s="703"/>
      <c r="BS40" s="703"/>
      <c r="BT40" s="703"/>
      <c r="BU40" s="704"/>
      <c r="BV40" s="664">
        <v>110</v>
      </c>
      <c r="BW40" s="665"/>
      <c r="BX40" s="665"/>
      <c r="BY40" s="665"/>
      <c r="BZ40" s="665"/>
      <c r="CA40" s="665"/>
      <c r="CB40" s="705"/>
      <c r="CD40" s="706" t="s">
        <v>604</v>
      </c>
      <c r="CE40" s="703"/>
      <c r="CF40" s="703"/>
      <c r="CG40" s="703"/>
      <c r="CH40" s="703"/>
      <c r="CI40" s="703"/>
      <c r="CJ40" s="703"/>
      <c r="CK40" s="703"/>
      <c r="CL40" s="703"/>
      <c r="CM40" s="703"/>
      <c r="CN40" s="703"/>
      <c r="CO40" s="703"/>
      <c r="CP40" s="703"/>
      <c r="CQ40" s="704"/>
      <c r="CR40" s="664">
        <v>143663</v>
      </c>
      <c r="CS40" s="665"/>
      <c r="CT40" s="665"/>
      <c r="CU40" s="665"/>
      <c r="CV40" s="665"/>
      <c r="CW40" s="665"/>
      <c r="CX40" s="665"/>
      <c r="CY40" s="666"/>
      <c r="CZ40" s="667">
        <v>2.1</v>
      </c>
      <c r="DA40" s="677"/>
      <c r="DB40" s="677"/>
      <c r="DC40" s="678"/>
      <c r="DD40" s="670">
        <v>35163</v>
      </c>
      <c r="DE40" s="665"/>
      <c r="DF40" s="665"/>
      <c r="DG40" s="665"/>
      <c r="DH40" s="665"/>
      <c r="DI40" s="665"/>
      <c r="DJ40" s="665"/>
      <c r="DK40" s="666"/>
      <c r="DL40" s="670" t="s">
        <v>595</v>
      </c>
      <c r="DM40" s="665"/>
      <c r="DN40" s="665"/>
      <c r="DO40" s="665"/>
      <c r="DP40" s="665"/>
      <c r="DQ40" s="665"/>
      <c r="DR40" s="665"/>
      <c r="DS40" s="665"/>
      <c r="DT40" s="665"/>
      <c r="DU40" s="665"/>
      <c r="DV40" s="666"/>
      <c r="DW40" s="667" t="s">
        <v>601</v>
      </c>
      <c r="DX40" s="677"/>
      <c r="DY40" s="677"/>
      <c r="DZ40" s="677"/>
      <c r="EA40" s="677"/>
      <c r="EB40" s="677"/>
      <c r="EC40" s="698"/>
    </row>
    <row r="41" spans="2:133" ht="11.25" customHeight="1" x14ac:dyDescent="0.15">
      <c r="B41" s="661" t="s">
        <v>313</v>
      </c>
      <c r="C41" s="662"/>
      <c r="D41" s="662"/>
      <c r="E41" s="662"/>
      <c r="F41" s="662"/>
      <c r="G41" s="662"/>
      <c r="H41" s="662"/>
      <c r="I41" s="662"/>
      <c r="J41" s="662"/>
      <c r="K41" s="662"/>
      <c r="L41" s="662"/>
      <c r="M41" s="662"/>
      <c r="N41" s="662"/>
      <c r="O41" s="662"/>
      <c r="P41" s="662"/>
      <c r="Q41" s="663"/>
      <c r="R41" s="664" t="s">
        <v>127</v>
      </c>
      <c r="S41" s="665"/>
      <c r="T41" s="665"/>
      <c r="U41" s="665"/>
      <c r="V41" s="665"/>
      <c r="W41" s="665"/>
      <c r="X41" s="665"/>
      <c r="Y41" s="666"/>
      <c r="Z41" s="691" t="s">
        <v>595</v>
      </c>
      <c r="AA41" s="691"/>
      <c r="AB41" s="691"/>
      <c r="AC41" s="691"/>
      <c r="AD41" s="692" t="s">
        <v>595</v>
      </c>
      <c r="AE41" s="692"/>
      <c r="AF41" s="692"/>
      <c r="AG41" s="692"/>
      <c r="AH41" s="692"/>
      <c r="AI41" s="692"/>
      <c r="AJ41" s="692"/>
      <c r="AK41" s="692"/>
      <c r="AL41" s="667" t="s">
        <v>127</v>
      </c>
      <c r="AM41" s="668"/>
      <c r="AN41" s="668"/>
      <c r="AO41" s="693"/>
      <c r="AQ41" s="699" t="s">
        <v>605</v>
      </c>
      <c r="AR41" s="700"/>
      <c r="AS41" s="700"/>
      <c r="AT41" s="700"/>
      <c r="AU41" s="700"/>
      <c r="AV41" s="700"/>
      <c r="AW41" s="700"/>
      <c r="AX41" s="700"/>
      <c r="AY41" s="701"/>
      <c r="AZ41" s="664">
        <v>104669</v>
      </c>
      <c r="BA41" s="665"/>
      <c r="BB41" s="665"/>
      <c r="BC41" s="665"/>
      <c r="BD41" s="675"/>
      <c r="BE41" s="675"/>
      <c r="BF41" s="702"/>
      <c r="BG41" s="707"/>
      <c r="BH41" s="708"/>
      <c r="BI41" s="708"/>
      <c r="BJ41" s="708"/>
      <c r="BK41" s="708"/>
      <c r="BL41" s="364"/>
      <c r="BM41" s="703" t="s">
        <v>606</v>
      </c>
      <c r="BN41" s="703"/>
      <c r="BO41" s="703"/>
      <c r="BP41" s="703"/>
      <c r="BQ41" s="703"/>
      <c r="BR41" s="703"/>
      <c r="BS41" s="703"/>
      <c r="BT41" s="703"/>
      <c r="BU41" s="704"/>
      <c r="BV41" s="664" t="s">
        <v>127</v>
      </c>
      <c r="BW41" s="665"/>
      <c r="BX41" s="665"/>
      <c r="BY41" s="665"/>
      <c r="BZ41" s="665"/>
      <c r="CA41" s="665"/>
      <c r="CB41" s="705"/>
      <c r="CD41" s="706" t="s">
        <v>314</v>
      </c>
      <c r="CE41" s="703"/>
      <c r="CF41" s="703"/>
      <c r="CG41" s="703"/>
      <c r="CH41" s="703"/>
      <c r="CI41" s="703"/>
      <c r="CJ41" s="703"/>
      <c r="CK41" s="703"/>
      <c r="CL41" s="703"/>
      <c r="CM41" s="703"/>
      <c r="CN41" s="703"/>
      <c r="CO41" s="703"/>
      <c r="CP41" s="703"/>
      <c r="CQ41" s="704"/>
      <c r="CR41" s="664" t="s">
        <v>127</v>
      </c>
      <c r="CS41" s="675"/>
      <c r="CT41" s="675"/>
      <c r="CU41" s="675"/>
      <c r="CV41" s="675"/>
      <c r="CW41" s="675"/>
      <c r="CX41" s="675"/>
      <c r="CY41" s="676"/>
      <c r="CZ41" s="667" t="s">
        <v>127</v>
      </c>
      <c r="DA41" s="677"/>
      <c r="DB41" s="677"/>
      <c r="DC41" s="678"/>
      <c r="DD41" s="670" t="s">
        <v>127</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607</v>
      </c>
      <c r="C42" s="662"/>
      <c r="D42" s="662"/>
      <c r="E42" s="662"/>
      <c r="F42" s="662"/>
      <c r="G42" s="662"/>
      <c r="H42" s="662"/>
      <c r="I42" s="662"/>
      <c r="J42" s="662"/>
      <c r="K42" s="662"/>
      <c r="L42" s="662"/>
      <c r="M42" s="662"/>
      <c r="N42" s="662"/>
      <c r="O42" s="662"/>
      <c r="P42" s="662"/>
      <c r="Q42" s="663"/>
      <c r="R42" s="664" t="s">
        <v>127</v>
      </c>
      <c r="S42" s="665"/>
      <c r="T42" s="665"/>
      <c r="U42" s="665"/>
      <c r="V42" s="665"/>
      <c r="W42" s="665"/>
      <c r="X42" s="665"/>
      <c r="Y42" s="666"/>
      <c r="Z42" s="691" t="s">
        <v>573</v>
      </c>
      <c r="AA42" s="691"/>
      <c r="AB42" s="691"/>
      <c r="AC42" s="691"/>
      <c r="AD42" s="692" t="s">
        <v>127</v>
      </c>
      <c r="AE42" s="692"/>
      <c r="AF42" s="692"/>
      <c r="AG42" s="692"/>
      <c r="AH42" s="692"/>
      <c r="AI42" s="692"/>
      <c r="AJ42" s="692"/>
      <c r="AK42" s="692"/>
      <c r="AL42" s="667" t="s">
        <v>572</v>
      </c>
      <c r="AM42" s="668"/>
      <c r="AN42" s="668"/>
      <c r="AO42" s="693"/>
      <c r="AQ42" s="711" t="s">
        <v>315</v>
      </c>
      <c r="AR42" s="712"/>
      <c r="AS42" s="712"/>
      <c r="AT42" s="712"/>
      <c r="AU42" s="712"/>
      <c r="AV42" s="712"/>
      <c r="AW42" s="712"/>
      <c r="AX42" s="712"/>
      <c r="AY42" s="713"/>
      <c r="AZ42" s="644">
        <v>381548</v>
      </c>
      <c r="BA42" s="679"/>
      <c r="BB42" s="679"/>
      <c r="BC42" s="679"/>
      <c r="BD42" s="645"/>
      <c r="BE42" s="645"/>
      <c r="BF42" s="694"/>
      <c r="BG42" s="709"/>
      <c r="BH42" s="710"/>
      <c r="BI42" s="710"/>
      <c r="BJ42" s="710"/>
      <c r="BK42" s="710"/>
      <c r="BL42" s="365"/>
      <c r="BM42" s="695" t="s">
        <v>608</v>
      </c>
      <c r="BN42" s="695"/>
      <c r="BO42" s="695"/>
      <c r="BP42" s="695"/>
      <c r="BQ42" s="695"/>
      <c r="BR42" s="695"/>
      <c r="BS42" s="695"/>
      <c r="BT42" s="695"/>
      <c r="BU42" s="696"/>
      <c r="BV42" s="644">
        <v>352</v>
      </c>
      <c r="BW42" s="679"/>
      <c r="BX42" s="679"/>
      <c r="BY42" s="679"/>
      <c r="BZ42" s="679"/>
      <c r="CA42" s="679"/>
      <c r="CB42" s="697"/>
      <c r="CD42" s="661" t="s">
        <v>316</v>
      </c>
      <c r="CE42" s="662"/>
      <c r="CF42" s="662"/>
      <c r="CG42" s="662"/>
      <c r="CH42" s="662"/>
      <c r="CI42" s="662"/>
      <c r="CJ42" s="662"/>
      <c r="CK42" s="662"/>
      <c r="CL42" s="662"/>
      <c r="CM42" s="662"/>
      <c r="CN42" s="662"/>
      <c r="CO42" s="662"/>
      <c r="CP42" s="662"/>
      <c r="CQ42" s="663"/>
      <c r="CR42" s="664">
        <v>273045</v>
      </c>
      <c r="CS42" s="675"/>
      <c r="CT42" s="675"/>
      <c r="CU42" s="675"/>
      <c r="CV42" s="675"/>
      <c r="CW42" s="675"/>
      <c r="CX42" s="675"/>
      <c r="CY42" s="676"/>
      <c r="CZ42" s="667">
        <v>3.9</v>
      </c>
      <c r="DA42" s="677"/>
      <c r="DB42" s="677"/>
      <c r="DC42" s="678"/>
      <c r="DD42" s="670">
        <v>115079</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609</v>
      </c>
      <c r="C43" s="662"/>
      <c r="D43" s="662"/>
      <c r="E43" s="662"/>
      <c r="F43" s="662"/>
      <c r="G43" s="662"/>
      <c r="H43" s="662"/>
      <c r="I43" s="662"/>
      <c r="J43" s="662"/>
      <c r="K43" s="662"/>
      <c r="L43" s="662"/>
      <c r="M43" s="662"/>
      <c r="N43" s="662"/>
      <c r="O43" s="662"/>
      <c r="P43" s="662"/>
      <c r="Q43" s="663"/>
      <c r="R43" s="664">
        <v>149371</v>
      </c>
      <c r="S43" s="665"/>
      <c r="T43" s="665"/>
      <c r="U43" s="665"/>
      <c r="V43" s="665"/>
      <c r="W43" s="665"/>
      <c r="X43" s="665"/>
      <c r="Y43" s="666"/>
      <c r="Z43" s="691">
        <v>2</v>
      </c>
      <c r="AA43" s="691"/>
      <c r="AB43" s="691"/>
      <c r="AC43" s="691"/>
      <c r="AD43" s="692" t="s">
        <v>572</v>
      </c>
      <c r="AE43" s="692"/>
      <c r="AF43" s="692"/>
      <c r="AG43" s="692"/>
      <c r="AH43" s="692"/>
      <c r="AI43" s="692"/>
      <c r="AJ43" s="692"/>
      <c r="AK43" s="692"/>
      <c r="AL43" s="667" t="s">
        <v>127</v>
      </c>
      <c r="AM43" s="668"/>
      <c r="AN43" s="668"/>
      <c r="AO43" s="693"/>
      <c r="BV43" s="219"/>
      <c r="BW43" s="219"/>
      <c r="BX43" s="219"/>
      <c r="BY43" s="219"/>
      <c r="BZ43" s="219"/>
      <c r="CA43" s="219"/>
      <c r="CB43" s="219"/>
      <c r="CD43" s="661" t="s">
        <v>317</v>
      </c>
      <c r="CE43" s="662"/>
      <c r="CF43" s="662"/>
      <c r="CG43" s="662"/>
      <c r="CH43" s="662"/>
      <c r="CI43" s="662"/>
      <c r="CJ43" s="662"/>
      <c r="CK43" s="662"/>
      <c r="CL43" s="662"/>
      <c r="CM43" s="662"/>
      <c r="CN43" s="662"/>
      <c r="CO43" s="662"/>
      <c r="CP43" s="662"/>
      <c r="CQ43" s="663"/>
      <c r="CR43" s="664">
        <v>6042</v>
      </c>
      <c r="CS43" s="675"/>
      <c r="CT43" s="675"/>
      <c r="CU43" s="675"/>
      <c r="CV43" s="675"/>
      <c r="CW43" s="675"/>
      <c r="CX43" s="675"/>
      <c r="CY43" s="676"/>
      <c r="CZ43" s="667">
        <v>0.1</v>
      </c>
      <c r="DA43" s="677"/>
      <c r="DB43" s="677"/>
      <c r="DC43" s="678"/>
      <c r="DD43" s="670">
        <v>6042</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610</v>
      </c>
      <c r="C44" s="642"/>
      <c r="D44" s="642"/>
      <c r="E44" s="642"/>
      <c r="F44" s="642"/>
      <c r="G44" s="642"/>
      <c r="H44" s="642"/>
      <c r="I44" s="642"/>
      <c r="J44" s="642"/>
      <c r="K44" s="642"/>
      <c r="L44" s="642"/>
      <c r="M44" s="642"/>
      <c r="N44" s="642"/>
      <c r="O44" s="642"/>
      <c r="P44" s="642"/>
      <c r="Q44" s="643"/>
      <c r="R44" s="644">
        <v>7521875</v>
      </c>
      <c r="S44" s="679"/>
      <c r="T44" s="679"/>
      <c r="U44" s="679"/>
      <c r="V44" s="679"/>
      <c r="W44" s="679"/>
      <c r="X44" s="679"/>
      <c r="Y44" s="680"/>
      <c r="Z44" s="681">
        <v>100</v>
      </c>
      <c r="AA44" s="681"/>
      <c r="AB44" s="681"/>
      <c r="AC44" s="681"/>
      <c r="AD44" s="682">
        <v>3532886</v>
      </c>
      <c r="AE44" s="682"/>
      <c r="AF44" s="682"/>
      <c r="AG44" s="682"/>
      <c r="AH44" s="682"/>
      <c r="AI44" s="682"/>
      <c r="AJ44" s="682"/>
      <c r="AK44" s="682"/>
      <c r="AL44" s="647">
        <v>100</v>
      </c>
      <c r="AM44" s="683"/>
      <c r="AN44" s="683"/>
      <c r="AO44" s="684"/>
      <c r="CD44" s="685" t="s">
        <v>280</v>
      </c>
      <c r="CE44" s="686"/>
      <c r="CF44" s="661" t="s">
        <v>318</v>
      </c>
      <c r="CG44" s="662"/>
      <c r="CH44" s="662"/>
      <c r="CI44" s="662"/>
      <c r="CJ44" s="662"/>
      <c r="CK44" s="662"/>
      <c r="CL44" s="662"/>
      <c r="CM44" s="662"/>
      <c r="CN44" s="662"/>
      <c r="CO44" s="662"/>
      <c r="CP44" s="662"/>
      <c r="CQ44" s="663"/>
      <c r="CR44" s="664">
        <v>273045</v>
      </c>
      <c r="CS44" s="665"/>
      <c r="CT44" s="665"/>
      <c r="CU44" s="665"/>
      <c r="CV44" s="665"/>
      <c r="CW44" s="665"/>
      <c r="CX44" s="665"/>
      <c r="CY44" s="666"/>
      <c r="CZ44" s="667">
        <v>3.9</v>
      </c>
      <c r="DA44" s="668"/>
      <c r="DB44" s="668"/>
      <c r="DC44" s="669"/>
      <c r="DD44" s="670">
        <v>115079</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319</v>
      </c>
      <c r="CG45" s="662"/>
      <c r="CH45" s="662"/>
      <c r="CI45" s="662"/>
      <c r="CJ45" s="662"/>
      <c r="CK45" s="662"/>
      <c r="CL45" s="662"/>
      <c r="CM45" s="662"/>
      <c r="CN45" s="662"/>
      <c r="CO45" s="662"/>
      <c r="CP45" s="662"/>
      <c r="CQ45" s="663"/>
      <c r="CR45" s="664">
        <v>90036</v>
      </c>
      <c r="CS45" s="675"/>
      <c r="CT45" s="675"/>
      <c r="CU45" s="675"/>
      <c r="CV45" s="675"/>
      <c r="CW45" s="675"/>
      <c r="CX45" s="675"/>
      <c r="CY45" s="676"/>
      <c r="CZ45" s="667">
        <v>1.3</v>
      </c>
      <c r="DA45" s="677"/>
      <c r="DB45" s="677"/>
      <c r="DC45" s="678"/>
      <c r="DD45" s="670">
        <v>30458</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1" t="s">
        <v>320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321</v>
      </c>
      <c r="CG46" s="662"/>
      <c r="CH46" s="662"/>
      <c r="CI46" s="662"/>
      <c r="CJ46" s="662"/>
      <c r="CK46" s="662"/>
      <c r="CL46" s="662"/>
      <c r="CM46" s="662"/>
      <c r="CN46" s="662"/>
      <c r="CO46" s="662"/>
      <c r="CP46" s="662"/>
      <c r="CQ46" s="663"/>
      <c r="CR46" s="664">
        <v>157640</v>
      </c>
      <c r="CS46" s="665"/>
      <c r="CT46" s="665"/>
      <c r="CU46" s="665"/>
      <c r="CV46" s="665"/>
      <c r="CW46" s="665"/>
      <c r="CX46" s="665"/>
      <c r="CY46" s="666"/>
      <c r="CZ46" s="667">
        <v>2.2999999999999998</v>
      </c>
      <c r="DA46" s="668"/>
      <c r="DB46" s="668"/>
      <c r="DC46" s="669"/>
      <c r="DD46" s="670">
        <v>82303</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322</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611</v>
      </c>
      <c r="CG47" s="662"/>
      <c r="CH47" s="662"/>
      <c r="CI47" s="662"/>
      <c r="CJ47" s="662"/>
      <c r="CK47" s="662"/>
      <c r="CL47" s="662"/>
      <c r="CM47" s="662"/>
      <c r="CN47" s="662"/>
      <c r="CO47" s="662"/>
      <c r="CP47" s="662"/>
      <c r="CQ47" s="663"/>
      <c r="CR47" s="664" t="s">
        <v>573</v>
      </c>
      <c r="CS47" s="675"/>
      <c r="CT47" s="675"/>
      <c r="CU47" s="675"/>
      <c r="CV47" s="675"/>
      <c r="CW47" s="675"/>
      <c r="CX47" s="675"/>
      <c r="CY47" s="676"/>
      <c r="CZ47" s="667" t="s">
        <v>127</v>
      </c>
      <c r="DA47" s="677"/>
      <c r="DB47" s="677"/>
      <c r="DC47" s="678"/>
      <c r="DD47" s="670" t="s">
        <v>127</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323</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324</v>
      </c>
      <c r="CG48" s="662"/>
      <c r="CH48" s="662"/>
      <c r="CI48" s="662"/>
      <c r="CJ48" s="662"/>
      <c r="CK48" s="662"/>
      <c r="CL48" s="662"/>
      <c r="CM48" s="662"/>
      <c r="CN48" s="662"/>
      <c r="CO48" s="662"/>
      <c r="CP48" s="662"/>
      <c r="CQ48" s="663"/>
      <c r="CR48" s="664" t="s">
        <v>573</v>
      </c>
      <c r="CS48" s="665"/>
      <c r="CT48" s="665"/>
      <c r="CU48" s="665"/>
      <c r="CV48" s="665"/>
      <c r="CW48" s="665"/>
      <c r="CX48" s="665"/>
      <c r="CY48" s="666"/>
      <c r="CZ48" s="667" t="s">
        <v>573</v>
      </c>
      <c r="DA48" s="668"/>
      <c r="DB48" s="668"/>
      <c r="DC48" s="669"/>
      <c r="DD48" s="670" t="s">
        <v>127</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612</v>
      </c>
      <c r="CE49" s="642"/>
      <c r="CF49" s="642"/>
      <c r="CG49" s="642"/>
      <c r="CH49" s="642"/>
      <c r="CI49" s="642"/>
      <c r="CJ49" s="642"/>
      <c r="CK49" s="642"/>
      <c r="CL49" s="642"/>
      <c r="CM49" s="642"/>
      <c r="CN49" s="642"/>
      <c r="CO49" s="642"/>
      <c r="CP49" s="642"/>
      <c r="CQ49" s="643"/>
      <c r="CR49" s="644">
        <v>6913338</v>
      </c>
      <c r="CS49" s="645"/>
      <c r="CT49" s="645"/>
      <c r="CU49" s="645"/>
      <c r="CV49" s="645"/>
      <c r="CW49" s="645"/>
      <c r="CX49" s="645"/>
      <c r="CY49" s="646"/>
      <c r="CZ49" s="647">
        <v>100</v>
      </c>
      <c r="DA49" s="648"/>
      <c r="DB49" s="648"/>
      <c r="DC49" s="649"/>
      <c r="DD49" s="650">
        <v>4751390</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u8P5yz4oIPu3F8skp1PuQTUMsyuDkETI+a72wv6M5L4mKUaJMWomILxSEzA4HYakBOScaz0PsaU/QwGRAbje4g==" saltValue="C23LK3EQgvS1eruKXIICk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4" t="s">
        <v>325</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326</v>
      </c>
      <c r="DK2" s="1156"/>
      <c r="DL2" s="1156"/>
      <c r="DM2" s="1156"/>
      <c r="DN2" s="1156"/>
      <c r="DO2" s="1157"/>
      <c r="DP2" s="224"/>
      <c r="DQ2" s="1155" t="s">
        <v>327</v>
      </c>
      <c r="DR2" s="1156"/>
      <c r="DS2" s="1156"/>
      <c r="DT2" s="1156"/>
      <c r="DU2" s="1156"/>
      <c r="DV2" s="1156"/>
      <c r="DW2" s="1156"/>
      <c r="DX2" s="1156"/>
      <c r="DY2" s="1156"/>
      <c r="DZ2" s="1157"/>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3" t="s">
        <v>328</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329</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15">
      <c r="A5" s="1059" t="s">
        <v>330</v>
      </c>
      <c r="B5" s="1060"/>
      <c r="C5" s="1060"/>
      <c r="D5" s="1060"/>
      <c r="E5" s="1060"/>
      <c r="F5" s="1060"/>
      <c r="G5" s="1060"/>
      <c r="H5" s="1060"/>
      <c r="I5" s="1060"/>
      <c r="J5" s="1060"/>
      <c r="K5" s="1060"/>
      <c r="L5" s="1060"/>
      <c r="M5" s="1060"/>
      <c r="N5" s="1060"/>
      <c r="O5" s="1060"/>
      <c r="P5" s="1061"/>
      <c r="Q5" s="1065" t="s">
        <v>331</v>
      </c>
      <c r="R5" s="1066"/>
      <c r="S5" s="1066"/>
      <c r="T5" s="1066"/>
      <c r="U5" s="1067"/>
      <c r="V5" s="1065" t="s">
        <v>332</v>
      </c>
      <c r="W5" s="1066"/>
      <c r="X5" s="1066"/>
      <c r="Y5" s="1066"/>
      <c r="Z5" s="1067"/>
      <c r="AA5" s="1065" t="s">
        <v>333</v>
      </c>
      <c r="AB5" s="1066"/>
      <c r="AC5" s="1066"/>
      <c r="AD5" s="1066"/>
      <c r="AE5" s="1066"/>
      <c r="AF5" s="1158" t="s">
        <v>334</v>
      </c>
      <c r="AG5" s="1066"/>
      <c r="AH5" s="1066"/>
      <c r="AI5" s="1066"/>
      <c r="AJ5" s="1079"/>
      <c r="AK5" s="1066" t="s">
        <v>335</v>
      </c>
      <c r="AL5" s="1066"/>
      <c r="AM5" s="1066"/>
      <c r="AN5" s="1066"/>
      <c r="AO5" s="1067"/>
      <c r="AP5" s="1065" t="s">
        <v>336</v>
      </c>
      <c r="AQ5" s="1066"/>
      <c r="AR5" s="1066"/>
      <c r="AS5" s="1066"/>
      <c r="AT5" s="1067"/>
      <c r="AU5" s="1065" t="s">
        <v>337</v>
      </c>
      <c r="AV5" s="1066"/>
      <c r="AW5" s="1066"/>
      <c r="AX5" s="1066"/>
      <c r="AY5" s="1079"/>
      <c r="AZ5" s="228"/>
      <c r="BA5" s="228"/>
      <c r="BB5" s="228"/>
      <c r="BC5" s="228"/>
      <c r="BD5" s="228"/>
      <c r="BE5" s="229"/>
      <c r="BF5" s="229"/>
      <c r="BG5" s="229"/>
      <c r="BH5" s="229"/>
      <c r="BI5" s="229"/>
      <c r="BJ5" s="229"/>
      <c r="BK5" s="229"/>
      <c r="BL5" s="229"/>
      <c r="BM5" s="229"/>
      <c r="BN5" s="229"/>
      <c r="BO5" s="229"/>
      <c r="BP5" s="229"/>
      <c r="BQ5" s="1059" t="s">
        <v>338</v>
      </c>
      <c r="BR5" s="1060"/>
      <c r="BS5" s="1060"/>
      <c r="BT5" s="1060"/>
      <c r="BU5" s="1060"/>
      <c r="BV5" s="1060"/>
      <c r="BW5" s="1060"/>
      <c r="BX5" s="1060"/>
      <c r="BY5" s="1060"/>
      <c r="BZ5" s="1060"/>
      <c r="CA5" s="1060"/>
      <c r="CB5" s="1060"/>
      <c r="CC5" s="1060"/>
      <c r="CD5" s="1060"/>
      <c r="CE5" s="1060"/>
      <c r="CF5" s="1060"/>
      <c r="CG5" s="1061"/>
      <c r="CH5" s="1065" t="s">
        <v>339</v>
      </c>
      <c r="CI5" s="1066"/>
      <c r="CJ5" s="1066"/>
      <c r="CK5" s="1066"/>
      <c r="CL5" s="1067"/>
      <c r="CM5" s="1065" t="s">
        <v>340</v>
      </c>
      <c r="CN5" s="1066"/>
      <c r="CO5" s="1066"/>
      <c r="CP5" s="1066"/>
      <c r="CQ5" s="1067"/>
      <c r="CR5" s="1065" t="s">
        <v>341</v>
      </c>
      <c r="CS5" s="1066"/>
      <c r="CT5" s="1066"/>
      <c r="CU5" s="1066"/>
      <c r="CV5" s="1067"/>
      <c r="CW5" s="1065" t="s">
        <v>342</v>
      </c>
      <c r="CX5" s="1066"/>
      <c r="CY5" s="1066"/>
      <c r="CZ5" s="1066"/>
      <c r="DA5" s="1067"/>
      <c r="DB5" s="1065" t="s">
        <v>343</v>
      </c>
      <c r="DC5" s="1066"/>
      <c r="DD5" s="1066"/>
      <c r="DE5" s="1066"/>
      <c r="DF5" s="1067"/>
      <c r="DG5" s="1148" t="s">
        <v>344</v>
      </c>
      <c r="DH5" s="1149"/>
      <c r="DI5" s="1149"/>
      <c r="DJ5" s="1149"/>
      <c r="DK5" s="1150"/>
      <c r="DL5" s="1148" t="s">
        <v>345</v>
      </c>
      <c r="DM5" s="1149"/>
      <c r="DN5" s="1149"/>
      <c r="DO5" s="1149"/>
      <c r="DP5" s="1150"/>
      <c r="DQ5" s="1065" t="s">
        <v>346</v>
      </c>
      <c r="DR5" s="1066"/>
      <c r="DS5" s="1066"/>
      <c r="DT5" s="1066"/>
      <c r="DU5" s="1067"/>
      <c r="DV5" s="1065" t="s">
        <v>337</v>
      </c>
      <c r="DW5" s="1066"/>
      <c r="DX5" s="1066"/>
      <c r="DY5" s="1066"/>
      <c r="DZ5" s="1079"/>
      <c r="EA5" s="230"/>
    </row>
    <row r="6" spans="1:131" s="231"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x14ac:dyDescent="0.15">
      <c r="A7" s="232">
        <v>1</v>
      </c>
      <c r="B7" s="1111" t="s">
        <v>347</v>
      </c>
      <c r="C7" s="1112"/>
      <c r="D7" s="1112"/>
      <c r="E7" s="1112"/>
      <c r="F7" s="1112"/>
      <c r="G7" s="1112"/>
      <c r="H7" s="1112"/>
      <c r="I7" s="1112"/>
      <c r="J7" s="1112"/>
      <c r="K7" s="1112"/>
      <c r="L7" s="1112"/>
      <c r="M7" s="1112"/>
      <c r="N7" s="1112"/>
      <c r="O7" s="1112"/>
      <c r="P7" s="1113"/>
      <c r="Q7" s="1166">
        <v>7522</v>
      </c>
      <c r="R7" s="1167"/>
      <c r="S7" s="1167"/>
      <c r="T7" s="1167"/>
      <c r="U7" s="1167"/>
      <c r="V7" s="1167">
        <v>6913</v>
      </c>
      <c r="W7" s="1167"/>
      <c r="X7" s="1167"/>
      <c r="Y7" s="1167"/>
      <c r="Z7" s="1167"/>
      <c r="AA7" s="1167">
        <v>609</v>
      </c>
      <c r="AB7" s="1167"/>
      <c r="AC7" s="1167"/>
      <c r="AD7" s="1167"/>
      <c r="AE7" s="1168"/>
      <c r="AF7" s="1169">
        <v>514</v>
      </c>
      <c r="AG7" s="1170"/>
      <c r="AH7" s="1170"/>
      <c r="AI7" s="1170"/>
      <c r="AJ7" s="1171"/>
      <c r="AK7" s="1172">
        <v>7</v>
      </c>
      <c r="AL7" s="1173"/>
      <c r="AM7" s="1173"/>
      <c r="AN7" s="1173"/>
      <c r="AO7" s="1173"/>
      <c r="AP7" s="1173">
        <v>4785</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3" t="s">
        <v>561</v>
      </c>
      <c r="BT7" s="1164"/>
      <c r="BU7" s="1164"/>
      <c r="BV7" s="1164"/>
      <c r="BW7" s="1164"/>
      <c r="BX7" s="1164"/>
      <c r="BY7" s="1164"/>
      <c r="BZ7" s="1164"/>
      <c r="CA7" s="1164"/>
      <c r="CB7" s="1164"/>
      <c r="CC7" s="1164"/>
      <c r="CD7" s="1164"/>
      <c r="CE7" s="1164"/>
      <c r="CF7" s="1164"/>
      <c r="CG7" s="1176"/>
      <c r="CH7" s="1160">
        <v>-2</v>
      </c>
      <c r="CI7" s="1161"/>
      <c r="CJ7" s="1161"/>
      <c r="CK7" s="1161"/>
      <c r="CL7" s="1162"/>
      <c r="CM7" s="1160">
        <v>45</v>
      </c>
      <c r="CN7" s="1161"/>
      <c r="CO7" s="1161"/>
      <c r="CP7" s="1161"/>
      <c r="CQ7" s="1162"/>
      <c r="CR7" s="1160">
        <v>50</v>
      </c>
      <c r="CS7" s="1161"/>
      <c r="CT7" s="1161"/>
      <c r="CU7" s="1161"/>
      <c r="CV7" s="1162"/>
      <c r="CW7" s="1160" t="s">
        <v>480</v>
      </c>
      <c r="CX7" s="1161"/>
      <c r="CY7" s="1161"/>
      <c r="CZ7" s="1161"/>
      <c r="DA7" s="1162"/>
      <c r="DB7" s="1160" t="s">
        <v>480</v>
      </c>
      <c r="DC7" s="1161"/>
      <c r="DD7" s="1161"/>
      <c r="DE7" s="1161"/>
      <c r="DF7" s="1162"/>
      <c r="DG7" s="1160" t="s">
        <v>480</v>
      </c>
      <c r="DH7" s="1161"/>
      <c r="DI7" s="1161"/>
      <c r="DJ7" s="1161"/>
      <c r="DK7" s="1162"/>
      <c r="DL7" s="1160" t="s">
        <v>480</v>
      </c>
      <c r="DM7" s="1161"/>
      <c r="DN7" s="1161"/>
      <c r="DO7" s="1161"/>
      <c r="DP7" s="1162"/>
      <c r="DQ7" s="1160" t="s">
        <v>480</v>
      </c>
      <c r="DR7" s="1161"/>
      <c r="DS7" s="1161"/>
      <c r="DT7" s="1161"/>
      <c r="DU7" s="1162"/>
      <c r="DV7" s="1163"/>
      <c r="DW7" s="1164"/>
      <c r="DX7" s="1164"/>
      <c r="DY7" s="1164"/>
      <c r="DZ7" s="1165"/>
      <c r="EA7" s="230"/>
    </row>
    <row r="8" spans="1:131" s="231" customFormat="1" ht="26.25" customHeight="1" x14ac:dyDescent="0.15">
      <c r="A8" s="234">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t="s">
        <v>562</v>
      </c>
      <c r="BT8" s="1057"/>
      <c r="BU8" s="1057"/>
      <c r="BV8" s="1057"/>
      <c r="BW8" s="1057"/>
      <c r="BX8" s="1057"/>
      <c r="BY8" s="1057"/>
      <c r="BZ8" s="1057"/>
      <c r="CA8" s="1057"/>
      <c r="CB8" s="1057"/>
      <c r="CC8" s="1057"/>
      <c r="CD8" s="1057"/>
      <c r="CE8" s="1057"/>
      <c r="CF8" s="1057"/>
      <c r="CG8" s="1078"/>
      <c r="CH8" s="1053">
        <v>-5</v>
      </c>
      <c r="CI8" s="1054"/>
      <c r="CJ8" s="1054"/>
      <c r="CK8" s="1054"/>
      <c r="CL8" s="1055"/>
      <c r="CM8" s="1053">
        <v>30</v>
      </c>
      <c r="CN8" s="1054"/>
      <c r="CO8" s="1054"/>
      <c r="CP8" s="1054"/>
      <c r="CQ8" s="1055"/>
      <c r="CR8" s="1053">
        <v>20</v>
      </c>
      <c r="CS8" s="1054"/>
      <c r="CT8" s="1054"/>
      <c r="CU8" s="1054"/>
      <c r="CV8" s="1055"/>
      <c r="CW8" s="1053" t="s">
        <v>480</v>
      </c>
      <c r="CX8" s="1054"/>
      <c r="CY8" s="1054"/>
      <c r="CZ8" s="1054"/>
      <c r="DA8" s="1055"/>
      <c r="DB8" s="1053" t="s">
        <v>480</v>
      </c>
      <c r="DC8" s="1054"/>
      <c r="DD8" s="1054"/>
      <c r="DE8" s="1054"/>
      <c r="DF8" s="1055"/>
      <c r="DG8" s="1053" t="s">
        <v>480</v>
      </c>
      <c r="DH8" s="1054"/>
      <c r="DI8" s="1054"/>
      <c r="DJ8" s="1054"/>
      <c r="DK8" s="1055"/>
      <c r="DL8" s="1053" t="s">
        <v>480</v>
      </c>
      <c r="DM8" s="1054"/>
      <c r="DN8" s="1054"/>
      <c r="DO8" s="1054"/>
      <c r="DP8" s="1055"/>
      <c r="DQ8" s="1053" t="s">
        <v>480</v>
      </c>
      <c r="DR8" s="1054"/>
      <c r="DS8" s="1054"/>
      <c r="DT8" s="1054"/>
      <c r="DU8" s="1055"/>
      <c r="DV8" s="1056"/>
      <c r="DW8" s="1057"/>
      <c r="DX8" s="1057"/>
      <c r="DY8" s="1057"/>
      <c r="DZ8" s="1058"/>
      <c r="EA8" s="230"/>
    </row>
    <row r="9" spans="1:131" s="231" customFormat="1" ht="26.25" customHeight="1" x14ac:dyDescent="0.15">
      <c r="A9" s="234">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t="s">
        <v>563</v>
      </c>
      <c r="BT9" s="1057"/>
      <c r="BU9" s="1057"/>
      <c r="BV9" s="1057"/>
      <c r="BW9" s="1057"/>
      <c r="BX9" s="1057"/>
      <c r="BY9" s="1057"/>
      <c r="BZ9" s="1057"/>
      <c r="CA9" s="1057"/>
      <c r="CB9" s="1057"/>
      <c r="CC9" s="1057"/>
      <c r="CD9" s="1057"/>
      <c r="CE9" s="1057"/>
      <c r="CF9" s="1057"/>
      <c r="CG9" s="1078"/>
      <c r="CH9" s="1053">
        <v>-2</v>
      </c>
      <c r="CI9" s="1054"/>
      <c r="CJ9" s="1054"/>
      <c r="CK9" s="1054"/>
      <c r="CL9" s="1055"/>
      <c r="CM9" s="1053">
        <v>34</v>
      </c>
      <c r="CN9" s="1054"/>
      <c r="CO9" s="1054"/>
      <c r="CP9" s="1054"/>
      <c r="CQ9" s="1055"/>
      <c r="CR9" s="1053">
        <v>20</v>
      </c>
      <c r="CS9" s="1054"/>
      <c r="CT9" s="1054"/>
      <c r="CU9" s="1054"/>
      <c r="CV9" s="1055"/>
      <c r="CW9" s="1053" t="s">
        <v>480</v>
      </c>
      <c r="CX9" s="1054"/>
      <c r="CY9" s="1054"/>
      <c r="CZ9" s="1054"/>
      <c r="DA9" s="1055"/>
      <c r="DB9" s="1053" t="s">
        <v>480</v>
      </c>
      <c r="DC9" s="1054"/>
      <c r="DD9" s="1054"/>
      <c r="DE9" s="1054"/>
      <c r="DF9" s="1055"/>
      <c r="DG9" s="1053" t="s">
        <v>480</v>
      </c>
      <c r="DH9" s="1054"/>
      <c r="DI9" s="1054"/>
      <c r="DJ9" s="1054"/>
      <c r="DK9" s="1055"/>
      <c r="DL9" s="1053" t="s">
        <v>480</v>
      </c>
      <c r="DM9" s="1054"/>
      <c r="DN9" s="1054"/>
      <c r="DO9" s="1054"/>
      <c r="DP9" s="1055"/>
      <c r="DQ9" s="1053" t="s">
        <v>480</v>
      </c>
      <c r="DR9" s="1054"/>
      <c r="DS9" s="1054"/>
      <c r="DT9" s="1054"/>
      <c r="DU9" s="1055"/>
      <c r="DV9" s="1056"/>
      <c r="DW9" s="1057"/>
      <c r="DX9" s="1057"/>
      <c r="DY9" s="1057"/>
      <c r="DZ9" s="1058"/>
      <c r="EA9" s="230"/>
    </row>
    <row r="10" spans="1:131" s="231" customFormat="1" ht="26.25" customHeight="1" x14ac:dyDescent="0.15">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t="s">
        <v>564</v>
      </c>
      <c r="BT10" s="1057"/>
      <c r="BU10" s="1057"/>
      <c r="BV10" s="1057"/>
      <c r="BW10" s="1057"/>
      <c r="BX10" s="1057"/>
      <c r="BY10" s="1057"/>
      <c r="BZ10" s="1057"/>
      <c r="CA10" s="1057"/>
      <c r="CB10" s="1057"/>
      <c r="CC10" s="1057"/>
      <c r="CD10" s="1057"/>
      <c r="CE10" s="1057"/>
      <c r="CF10" s="1057"/>
      <c r="CG10" s="1078"/>
      <c r="CH10" s="1053">
        <v>7</v>
      </c>
      <c r="CI10" s="1054"/>
      <c r="CJ10" s="1054"/>
      <c r="CK10" s="1054"/>
      <c r="CL10" s="1055"/>
      <c r="CM10" s="1053">
        <v>27</v>
      </c>
      <c r="CN10" s="1054"/>
      <c r="CO10" s="1054"/>
      <c r="CP10" s="1054"/>
      <c r="CQ10" s="1055"/>
      <c r="CR10" s="1053">
        <v>6</v>
      </c>
      <c r="CS10" s="1054"/>
      <c r="CT10" s="1054"/>
      <c r="CU10" s="1054"/>
      <c r="CV10" s="1055"/>
      <c r="CW10" s="1053" t="s">
        <v>480</v>
      </c>
      <c r="CX10" s="1054"/>
      <c r="CY10" s="1054"/>
      <c r="CZ10" s="1054"/>
      <c r="DA10" s="1055"/>
      <c r="DB10" s="1053" t="s">
        <v>480</v>
      </c>
      <c r="DC10" s="1054"/>
      <c r="DD10" s="1054"/>
      <c r="DE10" s="1054"/>
      <c r="DF10" s="1055"/>
      <c r="DG10" s="1053" t="s">
        <v>480</v>
      </c>
      <c r="DH10" s="1054"/>
      <c r="DI10" s="1054"/>
      <c r="DJ10" s="1054"/>
      <c r="DK10" s="1055"/>
      <c r="DL10" s="1053" t="s">
        <v>480</v>
      </c>
      <c r="DM10" s="1054"/>
      <c r="DN10" s="1054"/>
      <c r="DO10" s="1054"/>
      <c r="DP10" s="1055"/>
      <c r="DQ10" s="1053" t="s">
        <v>480</v>
      </c>
      <c r="DR10" s="1054"/>
      <c r="DS10" s="1054"/>
      <c r="DT10" s="1054"/>
      <c r="DU10" s="1055"/>
      <c r="DV10" s="1056"/>
      <c r="DW10" s="1057"/>
      <c r="DX10" s="1057"/>
      <c r="DY10" s="1057"/>
      <c r="DZ10" s="1058"/>
      <c r="EA10" s="230"/>
    </row>
    <row r="11" spans="1:131" s="231" customFormat="1" ht="26.25" customHeight="1" x14ac:dyDescent="0.15">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x14ac:dyDescent="0.15">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x14ac:dyDescent="0.15">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x14ac:dyDescent="0.15">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x14ac:dyDescent="0.15">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x14ac:dyDescent="0.15">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x14ac:dyDescent="0.15">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x14ac:dyDescent="0.15">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x14ac:dyDescent="0.15">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x14ac:dyDescent="0.15">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x14ac:dyDescent="0.2">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15">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348</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
      <c r="A23" s="236" t="s">
        <v>349</v>
      </c>
      <c r="B23" s="1001" t="s">
        <v>350</v>
      </c>
      <c r="C23" s="1002"/>
      <c r="D23" s="1002"/>
      <c r="E23" s="1002"/>
      <c r="F23" s="1002"/>
      <c r="G23" s="1002"/>
      <c r="H23" s="1002"/>
      <c r="I23" s="1002"/>
      <c r="J23" s="1002"/>
      <c r="K23" s="1002"/>
      <c r="L23" s="1002"/>
      <c r="M23" s="1002"/>
      <c r="N23" s="1002"/>
      <c r="O23" s="1002"/>
      <c r="P23" s="1012"/>
      <c r="Q23" s="1131">
        <v>7522</v>
      </c>
      <c r="R23" s="1125"/>
      <c r="S23" s="1125"/>
      <c r="T23" s="1125"/>
      <c r="U23" s="1125"/>
      <c r="V23" s="1125">
        <v>6913</v>
      </c>
      <c r="W23" s="1125"/>
      <c r="X23" s="1125"/>
      <c r="Y23" s="1125"/>
      <c r="Z23" s="1125"/>
      <c r="AA23" s="1125">
        <v>609</v>
      </c>
      <c r="AB23" s="1125"/>
      <c r="AC23" s="1125"/>
      <c r="AD23" s="1125"/>
      <c r="AE23" s="1132"/>
      <c r="AF23" s="1133">
        <v>514</v>
      </c>
      <c r="AG23" s="1125"/>
      <c r="AH23" s="1125"/>
      <c r="AI23" s="1125"/>
      <c r="AJ23" s="1134"/>
      <c r="AK23" s="1135"/>
      <c r="AL23" s="1136"/>
      <c r="AM23" s="1136"/>
      <c r="AN23" s="1136"/>
      <c r="AO23" s="1136"/>
      <c r="AP23" s="1125">
        <v>4785</v>
      </c>
      <c r="AQ23" s="1125"/>
      <c r="AR23" s="1125"/>
      <c r="AS23" s="1125"/>
      <c r="AT23" s="1125"/>
      <c r="AU23" s="1126"/>
      <c r="AV23" s="1126"/>
      <c r="AW23" s="1126"/>
      <c r="AX23" s="1126"/>
      <c r="AY23" s="1127"/>
      <c r="AZ23" s="1128" t="s">
        <v>351</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15">
      <c r="A24" s="1124" t="s">
        <v>352</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
      <c r="A25" s="1123" t="s">
        <v>353</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15">
      <c r="A26" s="1059" t="s">
        <v>330</v>
      </c>
      <c r="B26" s="1060"/>
      <c r="C26" s="1060"/>
      <c r="D26" s="1060"/>
      <c r="E26" s="1060"/>
      <c r="F26" s="1060"/>
      <c r="G26" s="1060"/>
      <c r="H26" s="1060"/>
      <c r="I26" s="1060"/>
      <c r="J26" s="1060"/>
      <c r="K26" s="1060"/>
      <c r="L26" s="1060"/>
      <c r="M26" s="1060"/>
      <c r="N26" s="1060"/>
      <c r="O26" s="1060"/>
      <c r="P26" s="1061"/>
      <c r="Q26" s="1065" t="s">
        <v>354</v>
      </c>
      <c r="R26" s="1066"/>
      <c r="S26" s="1066"/>
      <c r="T26" s="1066"/>
      <c r="U26" s="1067"/>
      <c r="V26" s="1065" t="s">
        <v>355</v>
      </c>
      <c r="W26" s="1066"/>
      <c r="X26" s="1066"/>
      <c r="Y26" s="1066"/>
      <c r="Z26" s="1067"/>
      <c r="AA26" s="1065" t="s">
        <v>356</v>
      </c>
      <c r="AB26" s="1066"/>
      <c r="AC26" s="1066"/>
      <c r="AD26" s="1066"/>
      <c r="AE26" s="1066"/>
      <c r="AF26" s="1119" t="s">
        <v>357</v>
      </c>
      <c r="AG26" s="1072"/>
      <c r="AH26" s="1072"/>
      <c r="AI26" s="1072"/>
      <c r="AJ26" s="1120"/>
      <c r="AK26" s="1066" t="s">
        <v>358</v>
      </c>
      <c r="AL26" s="1066"/>
      <c r="AM26" s="1066"/>
      <c r="AN26" s="1066"/>
      <c r="AO26" s="1067"/>
      <c r="AP26" s="1065" t="s">
        <v>359</v>
      </c>
      <c r="AQ26" s="1066"/>
      <c r="AR26" s="1066"/>
      <c r="AS26" s="1066"/>
      <c r="AT26" s="1067"/>
      <c r="AU26" s="1065" t="s">
        <v>360</v>
      </c>
      <c r="AV26" s="1066"/>
      <c r="AW26" s="1066"/>
      <c r="AX26" s="1066"/>
      <c r="AY26" s="1067"/>
      <c r="AZ26" s="1065" t="s">
        <v>361</v>
      </c>
      <c r="BA26" s="1066"/>
      <c r="BB26" s="1066"/>
      <c r="BC26" s="1066"/>
      <c r="BD26" s="1067"/>
      <c r="BE26" s="1065" t="s">
        <v>337</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15">
      <c r="A28" s="238">
        <v>1</v>
      </c>
      <c r="B28" s="1111" t="s">
        <v>362</v>
      </c>
      <c r="C28" s="1112"/>
      <c r="D28" s="1112"/>
      <c r="E28" s="1112"/>
      <c r="F28" s="1112"/>
      <c r="G28" s="1112"/>
      <c r="H28" s="1112"/>
      <c r="I28" s="1112"/>
      <c r="J28" s="1112"/>
      <c r="K28" s="1112"/>
      <c r="L28" s="1112"/>
      <c r="M28" s="1112"/>
      <c r="N28" s="1112"/>
      <c r="O28" s="1112"/>
      <c r="P28" s="1113"/>
      <c r="Q28" s="1114">
        <v>1537</v>
      </c>
      <c r="R28" s="1115"/>
      <c r="S28" s="1115"/>
      <c r="T28" s="1115"/>
      <c r="U28" s="1115"/>
      <c r="V28" s="1115">
        <v>1603</v>
      </c>
      <c r="W28" s="1115"/>
      <c r="X28" s="1115"/>
      <c r="Y28" s="1115"/>
      <c r="Z28" s="1115"/>
      <c r="AA28" s="1115">
        <v>-66</v>
      </c>
      <c r="AB28" s="1115"/>
      <c r="AC28" s="1115"/>
      <c r="AD28" s="1115"/>
      <c r="AE28" s="1116"/>
      <c r="AF28" s="1117">
        <v>-66</v>
      </c>
      <c r="AG28" s="1115"/>
      <c r="AH28" s="1115"/>
      <c r="AI28" s="1115"/>
      <c r="AJ28" s="1118"/>
      <c r="AK28" s="1106">
        <v>105</v>
      </c>
      <c r="AL28" s="1107"/>
      <c r="AM28" s="1107"/>
      <c r="AN28" s="1107"/>
      <c r="AO28" s="1107"/>
      <c r="AP28" s="1107" t="s">
        <v>480</v>
      </c>
      <c r="AQ28" s="1107"/>
      <c r="AR28" s="1107"/>
      <c r="AS28" s="1107"/>
      <c r="AT28" s="1107"/>
      <c r="AU28" s="1107" t="s">
        <v>480</v>
      </c>
      <c r="AV28" s="1107"/>
      <c r="AW28" s="1107"/>
      <c r="AX28" s="1107"/>
      <c r="AY28" s="1107"/>
      <c r="AZ28" s="1108" t="s">
        <v>480</v>
      </c>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15">
      <c r="A29" s="238">
        <v>2</v>
      </c>
      <c r="B29" s="1094" t="s">
        <v>363</v>
      </c>
      <c r="C29" s="1095"/>
      <c r="D29" s="1095"/>
      <c r="E29" s="1095"/>
      <c r="F29" s="1095"/>
      <c r="G29" s="1095"/>
      <c r="H29" s="1095"/>
      <c r="I29" s="1095"/>
      <c r="J29" s="1095"/>
      <c r="K29" s="1095"/>
      <c r="L29" s="1095"/>
      <c r="M29" s="1095"/>
      <c r="N29" s="1095"/>
      <c r="O29" s="1095"/>
      <c r="P29" s="1096"/>
      <c r="Q29" s="1102">
        <v>192</v>
      </c>
      <c r="R29" s="1103"/>
      <c r="S29" s="1103"/>
      <c r="T29" s="1103"/>
      <c r="U29" s="1103"/>
      <c r="V29" s="1103">
        <v>185</v>
      </c>
      <c r="W29" s="1103"/>
      <c r="X29" s="1103"/>
      <c r="Y29" s="1103"/>
      <c r="Z29" s="1103"/>
      <c r="AA29" s="1103">
        <v>7</v>
      </c>
      <c r="AB29" s="1103"/>
      <c r="AC29" s="1103"/>
      <c r="AD29" s="1103"/>
      <c r="AE29" s="1104"/>
      <c r="AF29" s="1099">
        <v>7</v>
      </c>
      <c r="AG29" s="1100"/>
      <c r="AH29" s="1100"/>
      <c r="AI29" s="1100"/>
      <c r="AJ29" s="1101"/>
      <c r="AK29" s="1044">
        <v>53</v>
      </c>
      <c r="AL29" s="1035"/>
      <c r="AM29" s="1035"/>
      <c r="AN29" s="1035"/>
      <c r="AO29" s="1035"/>
      <c r="AP29" s="1035" t="s">
        <v>480</v>
      </c>
      <c r="AQ29" s="1035"/>
      <c r="AR29" s="1035"/>
      <c r="AS29" s="1035"/>
      <c r="AT29" s="1035"/>
      <c r="AU29" s="1035" t="s">
        <v>480</v>
      </c>
      <c r="AV29" s="1035"/>
      <c r="AW29" s="1035"/>
      <c r="AX29" s="1035"/>
      <c r="AY29" s="1035"/>
      <c r="AZ29" s="1105" t="s">
        <v>480</v>
      </c>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x14ac:dyDescent="0.15">
      <c r="A30" s="238">
        <v>3</v>
      </c>
      <c r="B30" s="1094" t="s">
        <v>364</v>
      </c>
      <c r="C30" s="1095"/>
      <c r="D30" s="1095"/>
      <c r="E30" s="1095"/>
      <c r="F30" s="1095"/>
      <c r="G30" s="1095"/>
      <c r="H30" s="1095"/>
      <c r="I30" s="1095"/>
      <c r="J30" s="1095"/>
      <c r="K30" s="1095"/>
      <c r="L30" s="1095"/>
      <c r="M30" s="1095"/>
      <c r="N30" s="1095"/>
      <c r="O30" s="1095"/>
      <c r="P30" s="1096"/>
      <c r="Q30" s="1102">
        <v>237</v>
      </c>
      <c r="R30" s="1103"/>
      <c r="S30" s="1103"/>
      <c r="T30" s="1103"/>
      <c r="U30" s="1103"/>
      <c r="V30" s="1103">
        <v>212</v>
      </c>
      <c r="W30" s="1103"/>
      <c r="X30" s="1103"/>
      <c r="Y30" s="1103"/>
      <c r="Z30" s="1103"/>
      <c r="AA30" s="1103">
        <v>25</v>
      </c>
      <c r="AB30" s="1103"/>
      <c r="AC30" s="1103"/>
      <c r="AD30" s="1103"/>
      <c r="AE30" s="1104"/>
      <c r="AF30" s="1099">
        <v>866</v>
      </c>
      <c r="AG30" s="1100"/>
      <c r="AH30" s="1100"/>
      <c r="AI30" s="1100"/>
      <c r="AJ30" s="1101"/>
      <c r="AK30" s="1044">
        <v>30</v>
      </c>
      <c r="AL30" s="1035"/>
      <c r="AM30" s="1035"/>
      <c r="AN30" s="1035"/>
      <c r="AO30" s="1035"/>
      <c r="AP30" s="1035">
        <v>840</v>
      </c>
      <c r="AQ30" s="1035"/>
      <c r="AR30" s="1035"/>
      <c r="AS30" s="1035"/>
      <c r="AT30" s="1035"/>
      <c r="AU30" s="1035">
        <v>188</v>
      </c>
      <c r="AV30" s="1035"/>
      <c r="AW30" s="1035"/>
      <c r="AX30" s="1035"/>
      <c r="AY30" s="1035"/>
      <c r="AZ30" s="1105" t="s">
        <v>480</v>
      </c>
      <c r="BA30" s="1105"/>
      <c r="BB30" s="1105"/>
      <c r="BC30" s="1105"/>
      <c r="BD30" s="1105"/>
      <c r="BE30" s="1036" t="s">
        <v>365</v>
      </c>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x14ac:dyDescent="0.15">
      <c r="A31" s="238">
        <v>4</v>
      </c>
      <c r="B31" s="1094"/>
      <c r="C31" s="1095"/>
      <c r="D31" s="1095"/>
      <c r="E31" s="1095"/>
      <c r="F31" s="1095"/>
      <c r="G31" s="1095"/>
      <c r="H31" s="1095"/>
      <c r="I31" s="1095"/>
      <c r="J31" s="1095"/>
      <c r="K31" s="1095"/>
      <c r="L31" s="1095"/>
      <c r="M31" s="1095"/>
      <c r="N31" s="1095"/>
      <c r="O31" s="1095"/>
      <c r="P31" s="1096"/>
      <c r="Q31" s="1102"/>
      <c r="R31" s="1103"/>
      <c r="S31" s="1103"/>
      <c r="T31" s="1103"/>
      <c r="U31" s="1103"/>
      <c r="V31" s="1103"/>
      <c r="W31" s="1103"/>
      <c r="X31" s="1103"/>
      <c r="Y31" s="1103"/>
      <c r="Z31" s="1103"/>
      <c r="AA31" s="1103"/>
      <c r="AB31" s="1103"/>
      <c r="AC31" s="1103"/>
      <c r="AD31" s="1103"/>
      <c r="AE31" s="1104"/>
      <c r="AF31" s="1099"/>
      <c r="AG31" s="1100"/>
      <c r="AH31" s="1100"/>
      <c r="AI31" s="1100"/>
      <c r="AJ31" s="1101"/>
      <c r="AK31" s="1044"/>
      <c r="AL31" s="1035"/>
      <c r="AM31" s="1035"/>
      <c r="AN31" s="1035"/>
      <c r="AO31" s="1035"/>
      <c r="AP31" s="1035"/>
      <c r="AQ31" s="1035"/>
      <c r="AR31" s="1035"/>
      <c r="AS31" s="1035"/>
      <c r="AT31" s="1035"/>
      <c r="AU31" s="1035"/>
      <c r="AV31" s="1035"/>
      <c r="AW31" s="1035"/>
      <c r="AX31" s="1035"/>
      <c r="AY31" s="1035"/>
      <c r="AZ31" s="1105"/>
      <c r="BA31" s="1105"/>
      <c r="BB31" s="1105"/>
      <c r="BC31" s="1105"/>
      <c r="BD31" s="1105"/>
      <c r="BE31" s="1036"/>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x14ac:dyDescent="0.15">
      <c r="A32" s="238">
        <v>5</v>
      </c>
      <c r="B32" s="1094"/>
      <c r="C32" s="1095"/>
      <c r="D32" s="1095"/>
      <c r="E32" s="1095"/>
      <c r="F32" s="1095"/>
      <c r="G32" s="1095"/>
      <c r="H32" s="1095"/>
      <c r="I32" s="1095"/>
      <c r="J32" s="1095"/>
      <c r="K32" s="1095"/>
      <c r="L32" s="1095"/>
      <c r="M32" s="1095"/>
      <c r="N32" s="1095"/>
      <c r="O32" s="1095"/>
      <c r="P32" s="1096"/>
      <c r="Q32" s="1102"/>
      <c r="R32" s="1103"/>
      <c r="S32" s="1103"/>
      <c r="T32" s="1103"/>
      <c r="U32" s="1103"/>
      <c r="V32" s="1103"/>
      <c r="W32" s="1103"/>
      <c r="X32" s="1103"/>
      <c r="Y32" s="1103"/>
      <c r="Z32" s="1103"/>
      <c r="AA32" s="1103"/>
      <c r="AB32" s="1103"/>
      <c r="AC32" s="1103"/>
      <c r="AD32" s="1103"/>
      <c r="AE32" s="1104"/>
      <c r="AF32" s="1099"/>
      <c r="AG32" s="1100"/>
      <c r="AH32" s="1100"/>
      <c r="AI32" s="1100"/>
      <c r="AJ32" s="1101"/>
      <c r="AK32" s="1044"/>
      <c r="AL32" s="1035"/>
      <c r="AM32" s="1035"/>
      <c r="AN32" s="1035"/>
      <c r="AO32" s="1035"/>
      <c r="AP32" s="1035"/>
      <c r="AQ32" s="1035"/>
      <c r="AR32" s="1035"/>
      <c r="AS32" s="1035"/>
      <c r="AT32" s="1035"/>
      <c r="AU32" s="1035"/>
      <c r="AV32" s="1035"/>
      <c r="AW32" s="1035"/>
      <c r="AX32" s="1035"/>
      <c r="AY32" s="1035"/>
      <c r="AZ32" s="1105"/>
      <c r="BA32" s="1105"/>
      <c r="BB32" s="1105"/>
      <c r="BC32" s="1105"/>
      <c r="BD32" s="1105"/>
      <c r="BE32" s="1036"/>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x14ac:dyDescent="0.15">
      <c r="A33" s="238">
        <v>6</v>
      </c>
      <c r="B33" s="1094"/>
      <c r="C33" s="1095"/>
      <c r="D33" s="1095"/>
      <c r="E33" s="1095"/>
      <c r="F33" s="1095"/>
      <c r="G33" s="1095"/>
      <c r="H33" s="1095"/>
      <c r="I33" s="1095"/>
      <c r="J33" s="1095"/>
      <c r="K33" s="1095"/>
      <c r="L33" s="1095"/>
      <c r="M33" s="1095"/>
      <c r="N33" s="1095"/>
      <c r="O33" s="1095"/>
      <c r="P33" s="1096"/>
      <c r="Q33" s="1102"/>
      <c r="R33" s="1103"/>
      <c r="S33" s="1103"/>
      <c r="T33" s="1103"/>
      <c r="U33" s="1103"/>
      <c r="V33" s="1103"/>
      <c r="W33" s="1103"/>
      <c r="X33" s="1103"/>
      <c r="Y33" s="1103"/>
      <c r="Z33" s="1103"/>
      <c r="AA33" s="1103"/>
      <c r="AB33" s="1103"/>
      <c r="AC33" s="1103"/>
      <c r="AD33" s="1103"/>
      <c r="AE33" s="1104"/>
      <c r="AF33" s="1099"/>
      <c r="AG33" s="1100"/>
      <c r="AH33" s="1100"/>
      <c r="AI33" s="1100"/>
      <c r="AJ33" s="1101"/>
      <c r="AK33" s="1044"/>
      <c r="AL33" s="1035"/>
      <c r="AM33" s="1035"/>
      <c r="AN33" s="1035"/>
      <c r="AO33" s="1035"/>
      <c r="AP33" s="1035"/>
      <c r="AQ33" s="1035"/>
      <c r="AR33" s="1035"/>
      <c r="AS33" s="1035"/>
      <c r="AT33" s="1035"/>
      <c r="AU33" s="1035"/>
      <c r="AV33" s="1035"/>
      <c r="AW33" s="1035"/>
      <c r="AX33" s="1035"/>
      <c r="AY33" s="1035"/>
      <c r="AZ33" s="1105"/>
      <c r="BA33" s="1105"/>
      <c r="BB33" s="1105"/>
      <c r="BC33" s="1105"/>
      <c r="BD33" s="1105"/>
      <c r="BE33" s="1036"/>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x14ac:dyDescent="0.15">
      <c r="A34" s="238">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x14ac:dyDescent="0.15">
      <c r="A35" s="238">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x14ac:dyDescent="0.15">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x14ac:dyDescent="0.15">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x14ac:dyDescent="0.15">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x14ac:dyDescent="0.15">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x14ac:dyDescent="0.15">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x14ac:dyDescent="0.15">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x14ac:dyDescent="0.15">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x14ac:dyDescent="0.15">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x14ac:dyDescent="0.15">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x14ac:dyDescent="0.15">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x14ac:dyDescent="0.15">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x14ac:dyDescent="0.15">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x14ac:dyDescent="0.15">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x14ac:dyDescent="0.15">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x14ac:dyDescent="0.15">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x14ac:dyDescent="0.15">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x14ac:dyDescent="0.15">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x14ac:dyDescent="0.15">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x14ac:dyDescent="0.15">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x14ac:dyDescent="0.15">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x14ac:dyDescent="0.15">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x14ac:dyDescent="0.15">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x14ac:dyDescent="0.15">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x14ac:dyDescent="0.15">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x14ac:dyDescent="0.15">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x14ac:dyDescent="0.2">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15">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366</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
      <c r="A63" s="236" t="s">
        <v>349</v>
      </c>
      <c r="B63" s="1001" t="s">
        <v>367</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807</v>
      </c>
      <c r="AG63" s="1023"/>
      <c r="AH63" s="1023"/>
      <c r="AI63" s="1023"/>
      <c r="AJ63" s="1086"/>
      <c r="AK63" s="1087"/>
      <c r="AL63" s="1027"/>
      <c r="AM63" s="1027"/>
      <c r="AN63" s="1027"/>
      <c r="AO63" s="1027"/>
      <c r="AP63" s="1023">
        <v>840</v>
      </c>
      <c r="AQ63" s="1023"/>
      <c r="AR63" s="1023"/>
      <c r="AS63" s="1023"/>
      <c r="AT63" s="1023"/>
      <c r="AU63" s="1023">
        <v>188</v>
      </c>
      <c r="AV63" s="1023"/>
      <c r="AW63" s="1023"/>
      <c r="AX63" s="1023"/>
      <c r="AY63" s="1023"/>
      <c r="AZ63" s="1081"/>
      <c r="BA63" s="1081"/>
      <c r="BB63" s="1081"/>
      <c r="BC63" s="1081"/>
      <c r="BD63" s="1081"/>
      <c r="BE63" s="1024"/>
      <c r="BF63" s="1024"/>
      <c r="BG63" s="1024"/>
      <c r="BH63" s="1024"/>
      <c r="BI63" s="1025"/>
      <c r="BJ63" s="1082" t="s">
        <v>368</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
      <c r="A65" s="228" t="s">
        <v>369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15">
      <c r="A66" s="1059" t="s">
        <v>370</v>
      </c>
      <c r="B66" s="1060"/>
      <c r="C66" s="1060"/>
      <c r="D66" s="1060"/>
      <c r="E66" s="1060"/>
      <c r="F66" s="1060"/>
      <c r="G66" s="1060"/>
      <c r="H66" s="1060"/>
      <c r="I66" s="1060"/>
      <c r="J66" s="1060"/>
      <c r="K66" s="1060"/>
      <c r="L66" s="1060"/>
      <c r="M66" s="1060"/>
      <c r="N66" s="1060"/>
      <c r="O66" s="1060"/>
      <c r="P66" s="1061"/>
      <c r="Q66" s="1065" t="s">
        <v>371</v>
      </c>
      <c r="R66" s="1066"/>
      <c r="S66" s="1066"/>
      <c r="T66" s="1066"/>
      <c r="U66" s="1067"/>
      <c r="V66" s="1065" t="s">
        <v>372</v>
      </c>
      <c r="W66" s="1066"/>
      <c r="X66" s="1066"/>
      <c r="Y66" s="1066"/>
      <c r="Z66" s="1067"/>
      <c r="AA66" s="1065" t="s">
        <v>373</v>
      </c>
      <c r="AB66" s="1066"/>
      <c r="AC66" s="1066"/>
      <c r="AD66" s="1066"/>
      <c r="AE66" s="1067"/>
      <c r="AF66" s="1071" t="s">
        <v>374</v>
      </c>
      <c r="AG66" s="1072"/>
      <c r="AH66" s="1072"/>
      <c r="AI66" s="1072"/>
      <c r="AJ66" s="1073"/>
      <c r="AK66" s="1065" t="s">
        <v>375</v>
      </c>
      <c r="AL66" s="1060"/>
      <c r="AM66" s="1060"/>
      <c r="AN66" s="1060"/>
      <c r="AO66" s="1061"/>
      <c r="AP66" s="1065" t="s">
        <v>376</v>
      </c>
      <c r="AQ66" s="1066"/>
      <c r="AR66" s="1066"/>
      <c r="AS66" s="1066"/>
      <c r="AT66" s="1067"/>
      <c r="AU66" s="1065" t="s">
        <v>377</v>
      </c>
      <c r="AV66" s="1066"/>
      <c r="AW66" s="1066"/>
      <c r="AX66" s="1066"/>
      <c r="AY66" s="1067"/>
      <c r="AZ66" s="1065" t="s">
        <v>337</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15">
      <c r="A68" s="232">
        <v>1</v>
      </c>
      <c r="B68" s="1049" t="s">
        <v>545</v>
      </c>
      <c r="C68" s="1050"/>
      <c r="D68" s="1050"/>
      <c r="E68" s="1050"/>
      <c r="F68" s="1050"/>
      <c r="G68" s="1050"/>
      <c r="H68" s="1050"/>
      <c r="I68" s="1050"/>
      <c r="J68" s="1050"/>
      <c r="K68" s="1050"/>
      <c r="L68" s="1050"/>
      <c r="M68" s="1050"/>
      <c r="N68" s="1050"/>
      <c r="O68" s="1050"/>
      <c r="P68" s="1051"/>
      <c r="Q68" s="1052">
        <v>176</v>
      </c>
      <c r="R68" s="1046"/>
      <c r="S68" s="1046"/>
      <c r="T68" s="1046"/>
      <c r="U68" s="1046"/>
      <c r="V68" s="1046">
        <v>168</v>
      </c>
      <c r="W68" s="1046"/>
      <c r="X68" s="1046"/>
      <c r="Y68" s="1046"/>
      <c r="Z68" s="1046"/>
      <c r="AA68" s="1046">
        <v>8</v>
      </c>
      <c r="AB68" s="1046"/>
      <c r="AC68" s="1046"/>
      <c r="AD68" s="1046"/>
      <c r="AE68" s="1046"/>
      <c r="AF68" s="1046">
        <v>8</v>
      </c>
      <c r="AG68" s="1046"/>
      <c r="AH68" s="1046"/>
      <c r="AI68" s="1046"/>
      <c r="AJ68" s="1046"/>
      <c r="AK68" s="1046" t="s">
        <v>480</v>
      </c>
      <c r="AL68" s="1046"/>
      <c r="AM68" s="1046"/>
      <c r="AN68" s="1046"/>
      <c r="AO68" s="1046"/>
      <c r="AP68" s="1046" t="s">
        <v>480</v>
      </c>
      <c r="AQ68" s="1046"/>
      <c r="AR68" s="1046"/>
      <c r="AS68" s="1046"/>
      <c r="AT68" s="1046"/>
      <c r="AU68" s="1046" t="s">
        <v>480</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15">
      <c r="A69" s="234">
        <v>2</v>
      </c>
      <c r="B69" s="1038" t="s">
        <v>546</v>
      </c>
      <c r="C69" s="1039"/>
      <c r="D69" s="1039"/>
      <c r="E69" s="1039"/>
      <c r="F69" s="1039"/>
      <c r="G69" s="1039"/>
      <c r="H69" s="1039"/>
      <c r="I69" s="1039"/>
      <c r="J69" s="1039"/>
      <c r="K69" s="1039"/>
      <c r="L69" s="1039"/>
      <c r="M69" s="1039"/>
      <c r="N69" s="1039"/>
      <c r="O69" s="1039"/>
      <c r="P69" s="1040"/>
      <c r="Q69" s="1041">
        <v>86</v>
      </c>
      <c r="R69" s="1035"/>
      <c r="S69" s="1035"/>
      <c r="T69" s="1035"/>
      <c r="U69" s="1035"/>
      <c r="V69" s="1035">
        <v>83</v>
      </c>
      <c r="W69" s="1035"/>
      <c r="X69" s="1035"/>
      <c r="Y69" s="1035"/>
      <c r="Z69" s="1035"/>
      <c r="AA69" s="1035">
        <v>3</v>
      </c>
      <c r="AB69" s="1035"/>
      <c r="AC69" s="1035"/>
      <c r="AD69" s="1035"/>
      <c r="AE69" s="1035"/>
      <c r="AF69" s="1035">
        <v>3</v>
      </c>
      <c r="AG69" s="1035"/>
      <c r="AH69" s="1035"/>
      <c r="AI69" s="1035"/>
      <c r="AJ69" s="1035"/>
      <c r="AK69" s="1035" t="s">
        <v>480</v>
      </c>
      <c r="AL69" s="1035"/>
      <c r="AM69" s="1035"/>
      <c r="AN69" s="1035"/>
      <c r="AO69" s="1035"/>
      <c r="AP69" s="1035" t="s">
        <v>480</v>
      </c>
      <c r="AQ69" s="1035"/>
      <c r="AR69" s="1035"/>
      <c r="AS69" s="1035"/>
      <c r="AT69" s="1035"/>
      <c r="AU69" s="1035" t="s">
        <v>480</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15">
      <c r="A70" s="234">
        <v>3</v>
      </c>
      <c r="B70" s="1038" t="s">
        <v>547</v>
      </c>
      <c r="C70" s="1039"/>
      <c r="D70" s="1039"/>
      <c r="E70" s="1039"/>
      <c r="F70" s="1039"/>
      <c r="G70" s="1039"/>
      <c r="H70" s="1039"/>
      <c r="I70" s="1039"/>
      <c r="J70" s="1039"/>
      <c r="K70" s="1039"/>
      <c r="L70" s="1039"/>
      <c r="M70" s="1039"/>
      <c r="N70" s="1039"/>
      <c r="O70" s="1039"/>
      <c r="P70" s="1040"/>
      <c r="Q70" s="1041">
        <v>10461</v>
      </c>
      <c r="R70" s="1035"/>
      <c r="S70" s="1035"/>
      <c r="T70" s="1035"/>
      <c r="U70" s="1035"/>
      <c r="V70" s="1035">
        <v>10445</v>
      </c>
      <c r="W70" s="1035"/>
      <c r="X70" s="1035"/>
      <c r="Y70" s="1035"/>
      <c r="Z70" s="1035"/>
      <c r="AA70" s="1035">
        <v>17</v>
      </c>
      <c r="AB70" s="1035"/>
      <c r="AC70" s="1035"/>
      <c r="AD70" s="1035"/>
      <c r="AE70" s="1035"/>
      <c r="AF70" s="1035">
        <v>17</v>
      </c>
      <c r="AG70" s="1035"/>
      <c r="AH70" s="1035"/>
      <c r="AI70" s="1035"/>
      <c r="AJ70" s="1035"/>
      <c r="AK70" s="1035" t="s">
        <v>480</v>
      </c>
      <c r="AL70" s="1035"/>
      <c r="AM70" s="1035"/>
      <c r="AN70" s="1035"/>
      <c r="AO70" s="1035"/>
      <c r="AP70" s="1035" t="s">
        <v>480</v>
      </c>
      <c r="AQ70" s="1035"/>
      <c r="AR70" s="1035"/>
      <c r="AS70" s="1035"/>
      <c r="AT70" s="1035"/>
      <c r="AU70" s="1035" t="s">
        <v>480</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15">
      <c r="A71" s="234">
        <v>4</v>
      </c>
      <c r="B71" s="1038" t="s">
        <v>548</v>
      </c>
      <c r="C71" s="1039"/>
      <c r="D71" s="1039"/>
      <c r="E71" s="1039"/>
      <c r="F71" s="1039"/>
      <c r="G71" s="1039"/>
      <c r="H71" s="1039"/>
      <c r="I71" s="1039"/>
      <c r="J71" s="1039"/>
      <c r="K71" s="1039"/>
      <c r="L71" s="1039"/>
      <c r="M71" s="1039"/>
      <c r="N71" s="1039"/>
      <c r="O71" s="1039"/>
      <c r="P71" s="1040"/>
      <c r="Q71" s="1041">
        <v>63</v>
      </c>
      <c r="R71" s="1035"/>
      <c r="S71" s="1035"/>
      <c r="T71" s="1035"/>
      <c r="U71" s="1035"/>
      <c r="V71" s="1035">
        <v>63</v>
      </c>
      <c r="W71" s="1035"/>
      <c r="X71" s="1035"/>
      <c r="Y71" s="1035"/>
      <c r="Z71" s="1035"/>
      <c r="AA71" s="1035" t="s">
        <v>480</v>
      </c>
      <c r="AB71" s="1035"/>
      <c r="AC71" s="1035"/>
      <c r="AD71" s="1035"/>
      <c r="AE71" s="1035"/>
      <c r="AF71" s="1035" t="s">
        <v>480</v>
      </c>
      <c r="AG71" s="1035"/>
      <c r="AH71" s="1035"/>
      <c r="AI71" s="1035"/>
      <c r="AJ71" s="1035"/>
      <c r="AK71" s="1035" t="s">
        <v>480</v>
      </c>
      <c r="AL71" s="1035"/>
      <c r="AM71" s="1035"/>
      <c r="AN71" s="1035"/>
      <c r="AO71" s="1035"/>
      <c r="AP71" s="1035" t="s">
        <v>480</v>
      </c>
      <c r="AQ71" s="1035"/>
      <c r="AR71" s="1035"/>
      <c r="AS71" s="1035"/>
      <c r="AT71" s="1035"/>
      <c r="AU71" s="1035" t="s">
        <v>480</v>
      </c>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15">
      <c r="A72" s="234">
        <v>5</v>
      </c>
      <c r="B72" s="1038" t="s">
        <v>549</v>
      </c>
      <c r="C72" s="1039"/>
      <c r="D72" s="1039"/>
      <c r="E72" s="1039"/>
      <c r="F72" s="1039"/>
      <c r="G72" s="1039"/>
      <c r="H72" s="1039"/>
      <c r="I72" s="1039"/>
      <c r="J72" s="1039"/>
      <c r="K72" s="1039"/>
      <c r="L72" s="1039"/>
      <c r="M72" s="1039"/>
      <c r="N72" s="1039"/>
      <c r="O72" s="1039"/>
      <c r="P72" s="1040"/>
      <c r="Q72" s="1041">
        <v>189</v>
      </c>
      <c r="R72" s="1035"/>
      <c r="S72" s="1035"/>
      <c r="T72" s="1035"/>
      <c r="U72" s="1035"/>
      <c r="V72" s="1035">
        <v>182</v>
      </c>
      <c r="W72" s="1035"/>
      <c r="X72" s="1035"/>
      <c r="Y72" s="1035"/>
      <c r="Z72" s="1035"/>
      <c r="AA72" s="1035">
        <v>7</v>
      </c>
      <c r="AB72" s="1035"/>
      <c r="AC72" s="1035"/>
      <c r="AD72" s="1035"/>
      <c r="AE72" s="1035"/>
      <c r="AF72" s="1035">
        <v>7</v>
      </c>
      <c r="AG72" s="1035"/>
      <c r="AH72" s="1035"/>
      <c r="AI72" s="1035"/>
      <c r="AJ72" s="1035"/>
      <c r="AK72" s="1035" t="s">
        <v>480</v>
      </c>
      <c r="AL72" s="1035"/>
      <c r="AM72" s="1035"/>
      <c r="AN72" s="1035"/>
      <c r="AO72" s="1035"/>
      <c r="AP72" s="1035" t="s">
        <v>480</v>
      </c>
      <c r="AQ72" s="1035"/>
      <c r="AR72" s="1035"/>
      <c r="AS72" s="1035"/>
      <c r="AT72" s="1035"/>
      <c r="AU72" s="1035" t="s">
        <v>480</v>
      </c>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15">
      <c r="A73" s="234">
        <v>6</v>
      </c>
      <c r="B73" s="1038" t="s">
        <v>550</v>
      </c>
      <c r="C73" s="1039"/>
      <c r="D73" s="1039"/>
      <c r="E73" s="1039"/>
      <c r="F73" s="1039"/>
      <c r="G73" s="1039"/>
      <c r="H73" s="1039"/>
      <c r="I73" s="1039"/>
      <c r="J73" s="1039"/>
      <c r="K73" s="1039"/>
      <c r="L73" s="1039"/>
      <c r="M73" s="1039"/>
      <c r="N73" s="1039"/>
      <c r="O73" s="1039"/>
      <c r="P73" s="1040"/>
      <c r="Q73" s="1041">
        <v>26</v>
      </c>
      <c r="R73" s="1035"/>
      <c r="S73" s="1035"/>
      <c r="T73" s="1035"/>
      <c r="U73" s="1035"/>
      <c r="V73" s="1035">
        <v>24</v>
      </c>
      <c r="W73" s="1035"/>
      <c r="X73" s="1035"/>
      <c r="Y73" s="1035"/>
      <c r="Z73" s="1035"/>
      <c r="AA73" s="1035">
        <v>3</v>
      </c>
      <c r="AB73" s="1035"/>
      <c r="AC73" s="1035"/>
      <c r="AD73" s="1035"/>
      <c r="AE73" s="1035"/>
      <c r="AF73" s="1035">
        <v>3</v>
      </c>
      <c r="AG73" s="1035"/>
      <c r="AH73" s="1035"/>
      <c r="AI73" s="1035"/>
      <c r="AJ73" s="1035"/>
      <c r="AK73" s="1035" t="s">
        <v>480</v>
      </c>
      <c r="AL73" s="1035"/>
      <c r="AM73" s="1035"/>
      <c r="AN73" s="1035"/>
      <c r="AO73" s="1035"/>
      <c r="AP73" s="1035" t="s">
        <v>480</v>
      </c>
      <c r="AQ73" s="1035"/>
      <c r="AR73" s="1035"/>
      <c r="AS73" s="1035"/>
      <c r="AT73" s="1035"/>
      <c r="AU73" s="1035" t="s">
        <v>480</v>
      </c>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15">
      <c r="A74" s="234">
        <v>7</v>
      </c>
      <c r="B74" s="1038" t="s">
        <v>551</v>
      </c>
      <c r="C74" s="1039"/>
      <c r="D74" s="1039"/>
      <c r="E74" s="1039"/>
      <c r="F74" s="1039"/>
      <c r="G74" s="1039"/>
      <c r="H74" s="1039"/>
      <c r="I74" s="1039"/>
      <c r="J74" s="1039"/>
      <c r="K74" s="1039"/>
      <c r="L74" s="1039"/>
      <c r="M74" s="1039"/>
      <c r="N74" s="1039"/>
      <c r="O74" s="1039"/>
      <c r="P74" s="1040"/>
      <c r="Q74" s="1041">
        <v>35</v>
      </c>
      <c r="R74" s="1035"/>
      <c r="S74" s="1035"/>
      <c r="T74" s="1035"/>
      <c r="U74" s="1035"/>
      <c r="V74" s="1035">
        <v>34</v>
      </c>
      <c r="W74" s="1035"/>
      <c r="X74" s="1035"/>
      <c r="Y74" s="1035"/>
      <c r="Z74" s="1035"/>
      <c r="AA74" s="1035">
        <v>2</v>
      </c>
      <c r="AB74" s="1035"/>
      <c r="AC74" s="1035"/>
      <c r="AD74" s="1035"/>
      <c r="AE74" s="1035"/>
      <c r="AF74" s="1035">
        <v>2</v>
      </c>
      <c r="AG74" s="1035"/>
      <c r="AH74" s="1035"/>
      <c r="AI74" s="1035"/>
      <c r="AJ74" s="1035"/>
      <c r="AK74" s="1035" t="s">
        <v>480</v>
      </c>
      <c r="AL74" s="1035"/>
      <c r="AM74" s="1035"/>
      <c r="AN74" s="1035"/>
      <c r="AO74" s="1035"/>
      <c r="AP74" s="1035" t="s">
        <v>480</v>
      </c>
      <c r="AQ74" s="1035"/>
      <c r="AR74" s="1035"/>
      <c r="AS74" s="1035"/>
      <c r="AT74" s="1035"/>
      <c r="AU74" s="1035" t="s">
        <v>480</v>
      </c>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15">
      <c r="A75" s="234">
        <v>8</v>
      </c>
      <c r="B75" s="1038" t="s">
        <v>552</v>
      </c>
      <c r="C75" s="1039"/>
      <c r="D75" s="1039"/>
      <c r="E75" s="1039"/>
      <c r="F75" s="1039"/>
      <c r="G75" s="1039"/>
      <c r="H75" s="1039"/>
      <c r="I75" s="1039"/>
      <c r="J75" s="1039"/>
      <c r="K75" s="1039"/>
      <c r="L75" s="1039"/>
      <c r="M75" s="1039"/>
      <c r="N75" s="1039"/>
      <c r="O75" s="1039"/>
      <c r="P75" s="1040"/>
      <c r="Q75" s="1042">
        <v>5208</v>
      </c>
      <c r="R75" s="1043"/>
      <c r="S75" s="1043"/>
      <c r="T75" s="1043"/>
      <c r="U75" s="1044"/>
      <c r="V75" s="1045">
        <v>4482</v>
      </c>
      <c r="W75" s="1043"/>
      <c r="X75" s="1043"/>
      <c r="Y75" s="1043"/>
      <c r="Z75" s="1044"/>
      <c r="AA75" s="1045">
        <v>726</v>
      </c>
      <c r="AB75" s="1043"/>
      <c r="AC75" s="1043"/>
      <c r="AD75" s="1043"/>
      <c r="AE75" s="1044"/>
      <c r="AF75" s="1045">
        <v>726</v>
      </c>
      <c r="AG75" s="1043"/>
      <c r="AH75" s="1043"/>
      <c r="AI75" s="1043"/>
      <c r="AJ75" s="1044"/>
      <c r="AK75" s="1045" t="s">
        <v>480</v>
      </c>
      <c r="AL75" s="1043"/>
      <c r="AM75" s="1043"/>
      <c r="AN75" s="1043"/>
      <c r="AO75" s="1044"/>
      <c r="AP75" s="1045">
        <v>2556</v>
      </c>
      <c r="AQ75" s="1043"/>
      <c r="AR75" s="1043"/>
      <c r="AS75" s="1043"/>
      <c r="AT75" s="1044"/>
      <c r="AU75" s="1045">
        <v>244</v>
      </c>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15">
      <c r="A76" s="234">
        <v>9</v>
      </c>
      <c r="B76" s="1038" t="s">
        <v>553</v>
      </c>
      <c r="C76" s="1039"/>
      <c r="D76" s="1039"/>
      <c r="E76" s="1039"/>
      <c r="F76" s="1039"/>
      <c r="G76" s="1039"/>
      <c r="H76" s="1039"/>
      <c r="I76" s="1039"/>
      <c r="J76" s="1039"/>
      <c r="K76" s="1039"/>
      <c r="L76" s="1039"/>
      <c r="M76" s="1039"/>
      <c r="N76" s="1039"/>
      <c r="O76" s="1039"/>
      <c r="P76" s="1040"/>
      <c r="Q76" s="1042">
        <v>1613</v>
      </c>
      <c r="R76" s="1043"/>
      <c r="S76" s="1043"/>
      <c r="T76" s="1043"/>
      <c r="U76" s="1044"/>
      <c r="V76" s="1045">
        <v>1538</v>
      </c>
      <c r="W76" s="1043"/>
      <c r="X76" s="1043"/>
      <c r="Y76" s="1043"/>
      <c r="Z76" s="1044"/>
      <c r="AA76" s="1045">
        <v>75</v>
      </c>
      <c r="AB76" s="1043"/>
      <c r="AC76" s="1043"/>
      <c r="AD76" s="1043"/>
      <c r="AE76" s="1044"/>
      <c r="AF76" s="1045">
        <v>71</v>
      </c>
      <c r="AG76" s="1043"/>
      <c r="AH76" s="1043"/>
      <c r="AI76" s="1043"/>
      <c r="AJ76" s="1044"/>
      <c r="AK76" s="1045">
        <v>49</v>
      </c>
      <c r="AL76" s="1043"/>
      <c r="AM76" s="1043"/>
      <c r="AN76" s="1043"/>
      <c r="AO76" s="1044"/>
      <c r="AP76" s="1045">
        <v>741</v>
      </c>
      <c r="AQ76" s="1043"/>
      <c r="AR76" s="1043"/>
      <c r="AS76" s="1043"/>
      <c r="AT76" s="1044"/>
      <c r="AU76" s="1045">
        <v>9</v>
      </c>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15">
      <c r="A77" s="234">
        <v>10</v>
      </c>
      <c r="B77" s="1038" t="s">
        <v>554</v>
      </c>
      <c r="C77" s="1039"/>
      <c r="D77" s="1039"/>
      <c r="E77" s="1039"/>
      <c r="F77" s="1039"/>
      <c r="G77" s="1039"/>
      <c r="H77" s="1039"/>
      <c r="I77" s="1039"/>
      <c r="J77" s="1039"/>
      <c r="K77" s="1039"/>
      <c r="L77" s="1039"/>
      <c r="M77" s="1039"/>
      <c r="N77" s="1039"/>
      <c r="O77" s="1039"/>
      <c r="P77" s="1040"/>
      <c r="Q77" s="1042">
        <v>4428</v>
      </c>
      <c r="R77" s="1043"/>
      <c r="S77" s="1043"/>
      <c r="T77" s="1043"/>
      <c r="U77" s="1044"/>
      <c r="V77" s="1045">
        <v>3894</v>
      </c>
      <c r="W77" s="1043"/>
      <c r="X77" s="1043"/>
      <c r="Y77" s="1043"/>
      <c r="Z77" s="1044"/>
      <c r="AA77" s="1045">
        <v>534</v>
      </c>
      <c r="AB77" s="1043"/>
      <c r="AC77" s="1043"/>
      <c r="AD77" s="1043"/>
      <c r="AE77" s="1044"/>
      <c r="AF77" s="1045">
        <v>2529</v>
      </c>
      <c r="AG77" s="1043"/>
      <c r="AH77" s="1043"/>
      <c r="AI77" s="1043"/>
      <c r="AJ77" s="1044"/>
      <c r="AK77" s="1045">
        <v>752</v>
      </c>
      <c r="AL77" s="1043"/>
      <c r="AM77" s="1043"/>
      <c r="AN77" s="1043"/>
      <c r="AO77" s="1044"/>
      <c r="AP77" s="1045">
        <v>7368</v>
      </c>
      <c r="AQ77" s="1043"/>
      <c r="AR77" s="1043"/>
      <c r="AS77" s="1043"/>
      <c r="AT77" s="1044"/>
      <c r="AU77" s="1045" t="s">
        <v>480</v>
      </c>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15">
      <c r="A78" s="234">
        <v>11</v>
      </c>
      <c r="B78" s="1038" t="s">
        <v>555</v>
      </c>
      <c r="C78" s="1039"/>
      <c r="D78" s="1039"/>
      <c r="E78" s="1039"/>
      <c r="F78" s="1039"/>
      <c r="G78" s="1039"/>
      <c r="H78" s="1039"/>
      <c r="I78" s="1039"/>
      <c r="J78" s="1039"/>
      <c r="K78" s="1039"/>
      <c r="L78" s="1039"/>
      <c r="M78" s="1039"/>
      <c r="N78" s="1039"/>
      <c r="O78" s="1039"/>
      <c r="P78" s="1040"/>
      <c r="Q78" s="1041">
        <v>379</v>
      </c>
      <c r="R78" s="1035"/>
      <c r="S78" s="1035"/>
      <c r="T78" s="1035"/>
      <c r="U78" s="1035"/>
      <c r="V78" s="1035">
        <v>370</v>
      </c>
      <c r="W78" s="1035"/>
      <c r="X78" s="1035"/>
      <c r="Y78" s="1035"/>
      <c r="Z78" s="1035"/>
      <c r="AA78" s="1035">
        <v>8</v>
      </c>
      <c r="AB78" s="1035"/>
      <c r="AC78" s="1035"/>
      <c r="AD78" s="1035"/>
      <c r="AE78" s="1035"/>
      <c r="AF78" s="1035">
        <v>8</v>
      </c>
      <c r="AG78" s="1035"/>
      <c r="AH78" s="1035"/>
      <c r="AI78" s="1035"/>
      <c r="AJ78" s="1035"/>
      <c r="AK78" s="1035">
        <v>165</v>
      </c>
      <c r="AL78" s="1035"/>
      <c r="AM78" s="1035"/>
      <c r="AN78" s="1035"/>
      <c r="AO78" s="1035"/>
      <c r="AP78" s="1035" t="s">
        <v>480</v>
      </c>
      <c r="AQ78" s="1035"/>
      <c r="AR78" s="1035"/>
      <c r="AS78" s="1035"/>
      <c r="AT78" s="1035"/>
      <c r="AU78" s="1035" t="s">
        <v>480</v>
      </c>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15">
      <c r="A79" s="234">
        <v>12</v>
      </c>
      <c r="B79" s="1038" t="s">
        <v>556</v>
      </c>
      <c r="C79" s="1039"/>
      <c r="D79" s="1039"/>
      <c r="E79" s="1039"/>
      <c r="F79" s="1039"/>
      <c r="G79" s="1039"/>
      <c r="H79" s="1039"/>
      <c r="I79" s="1039"/>
      <c r="J79" s="1039"/>
      <c r="K79" s="1039"/>
      <c r="L79" s="1039"/>
      <c r="M79" s="1039"/>
      <c r="N79" s="1039"/>
      <c r="O79" s="1039"/>
      <c r="P79" s="1040"/>
      <c r="Q79" s="1041">
        <v>63</v>
      </c>
      <c r="R79" s="1035"/>
      <c r="S79" s="1035"/>
      <c r="T79" s="1035"/>
      <c r="U79" s="1035"/>
      <c r="V79" s="1035">
        <v>63</v>
      </c>
      <c r="W79" s="1035"/>
      <c r="X79" s="1035"/>
      <c r="Y79" s="1035"/>
      <c r="Z79" s="1035"/>
      <c r="AA79" s="1035" t="s">
        <v>480</v>
      </c>
      <c r="AB79" s="1035"/>
      <c r="AC79" s="1035"/>
      <c r="AD79" s="1035"/>
      <c r="AE79" s="1035"/>
      <c r="AF79" s="1035" t="s">
        <v>480</v>
      </c>
      <c r="AG79" s="1035"/>
      <c r="AH79" s="1035"/>
      <c r="AI79" s="1035"/>
      <c r="AJ79" s="1035"/>
      <c r="AK79" s="1035" t="s">
        <v>480</v>
      </c>
      <c r="AL79" s="1035"/>
      <c r="AM79" s="1035"/>
      <c r="AN79" s="1035"/>
      <c r="AO79" s="1035"/>
      <c r="AP79" s="1035" t="s">
        <v>480</v>
      </c>
      <c r="AQ79" s="1035"/>
      <c r="AR79" s="1035"/>
      <c r="AS79" s="1035"/>
      <c r="AT79" s="1035"/>
      <c r="AU79" s="1035" t="s">
        <v>480</v>
      </c>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15">
      <c r="A80" s="234">
        <v>13</v>
      </c>
      <c r="B80" s="1038" t="s">
        <v>557</v>
      </c>
      <c r="C80" s="1039"/>
      <c r="D80" s="1039"/>
      <c r="E80" s="1039"/>
      <c r="F80" s="1039"/>
      <c r="G80" s="1039"/>
      <c r="H80" s="1039"/>
      <c r="I80" s="1039"/>
      <c r="J80" s="1039"/>
      <c r="K80" s="1039"/>
      <c r="L80" s="1039"/>
      <c r="M80" s="1039"/>
      <c r="N80" s="1039"/>
      <c r="O80" s="1039"/>
      <c r="P80" s="1040"/>
      <c r="Q80" s="1041">
        <v>1825</v>
      </c>
      <c r="R80" s="1035"/>
      <c r="S80" s="1035"/>
      <c r="T80" s="1035"/>
      <c r="U80" s="1035"/>
      <c r="V80" s="1035">
        <v>1781</v>
      </c>
      <c r="W80" s="1035"/>
      <c r="X80" s="1035"/>
      <c r="Y80" s="1035"/>
      <c r="Z80" s="1035"/>
      <c r="AA80" s="1035">
        <v>44</v>
      </c>
      <c r="AB80" s="1035"/>
      <c r="AC80" s="1035"/>
      <c r="AD80" s="1035"/>
      <c r="AE80" s="1035"/>
      <c r="AF80" s="1035">
        <v>44</v>
      </c>
      <c r="AG80" s="1035"/>
      <c r="AH80" s="1035"/>
      <c r="AI80" s="1035"/>
      <c r="AJ80" s="1035"/>
      <c r="AK80" s="1035" t="s">
        <v>480</v>
      </c>
      <c r="AL80" s="1035"/>
      <c r="AM80" s="1035"/>
      <c r="AN80" s="1035"/>
      <c r="AO80" s="1035"/>
      <c r="AP80" s="1035" t="s">
        <v>480</v>
      </c>
      <c r="AQ80" s="1035"/>
      <c r="AR80" s="1035"/>
      <c r="AS80" s="1035"/>
      <c r="AT80" s="1035"/>
      <c r="AU80" s="1035" t="s">
        <v>480</v>
      </c>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15">
      <c r="A81" s="234">
        <v>14</v>
      </c>
      <c r="B81" s="1038" t="s">
        <v>558</v>
      </c>
      <c r="C81" s="1039"/>
      <c r="D81" s="1039"/>
      <c r="E81" s="1039"/>
      <c r="F81" s="1039"/>
      <c r="G81" s="1039"/>
      <c r="H81" s="1039"/>
      <c r="I81" s="1039"/>
      <c r="J81" s="1039"/>
      <c r="K81" s="1039"/>
      <c r="L81" s="1039"/>
      <c r="M81" s="1039"/>
      <c r="N81" s="1039"/>
      <c r="O81" s="1039"/>
      <c r="P81" s="1040"/>
      <c r="Q81" s="1041">
        <v>72077</v>
      </c>
      <c r="R81" s="1035"/>
      <c r="S81" s="1035"/>
      <c r="T81" s="1035"/>
      <c r="U81" s="1035"/>
      <c r="V81" s="1035">
        <v>69435</v>
      </c>
      <c r="W81" s="1035"/>
      <c r="X81" s="1035"/>
      <c r="Y81" s="1035"/>
      <c r="Z81" s="1035"/>
      <c r="AA81" s="1035">
        <v>2642</v>
      </c>
      <c r="AB81" s="1035"/>
      <c r="AC81" s="1035"/>
      <c r="AD81" s="1035"/>
      <c r="AE81" s="1035"/>
      <c r="AF81" s="1035">
        <v>2642</v>
      </c>
      <c r="AG81" s="1035"/>
      <c r="AH81" s="1035"/>
      <c r="AI81" s="1035"/>
      <c r="AJ81" s="1035"/>
      <c r="AK81" s="1035">
        <v>1032</v>
      </c>
      <c r="AL81" s="1035"/>
      <c r="AM81" s="1035"/>
      <c r="AN81" s="1035"/>
      <c r="AO81" s="1035"/>
      <c r="AP81" s="1035" t="s">
        <v>480</v>
      </c>
      <c r="AQ81" s="1035"/>
      <c r="AR81" s="1035"/>
      <c r="AS81" s="1035"/>
      <c r="AT81" s="1035"/>
      <c r="AU81" s="1035" t="s">
        <v>480</v>
      </c>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15">
      <c r="A82" s="234">
        <v>15</v>
      </c>
      <c r="B82" s="1038" t="s">
        <v>559</v>
      </c>
      <c r="C82" s="1039"/>
      <c r="D82" s="1039"/>
      <c r="E82" s="1039"/>
      <c r="F82" s="1039"/>
      <c r="G82" s="1039"/>
      <c r="H82" s="1039"/>
      <c r="I82" s="1039"/>
      <c r="J82" s="1039"/>
      <c r="K82" s="1039"/>
      <c r="L82" s="1039"/>
      <c r="M82" s="1039"/>
      <c r="N82" s="1039"/>
      <c r="O82" s="1039"/>
      <c r="P82" s="1040"/>
      <c r="Q82" s="1041">
        <v>194</v>
      </c>
      <c r="R82" s="1035"/>
      <c r="S82" s="1035"/>
      <c r="T82" s="1035"/>
      <c r="U82" s="1035"/>
      <c r="V82" s="1035">
        <v>161</v>
      </c>
      <c r="W82" s="1035"/>
      <c r="X82" s="1035"/>
      <c r="Y82" s="1035"/>
      <c r="Z82" s="1035"/>
      <c r="AA82" s="1035">
        <v>33</v>
      </c>
      <c r="AB82" s="1035"/>
      <c r="AC82" s="1035"/>
      <c r="AD82" s="1035"/>
      <c r="AE82" s="1035"/>
      <c r="AF82" s="1035">
        <v>33</v>
      </c>
      <c r="AG82" s="1035"/>
      <c r="AH82" s="1035"/>
      <c r="AI82" s="1035"/>
      <c r="AJ82" s="1035"/>
      <c r="AK82" s="1035" t="s">
        <v>480</v>
      </c>
      <c r="AL82" s="1035"/>
      <c r="AM82" s="1035"/>
      <c r="AN82" s="1035"/>
      <c r="AO82" s="1035"/>
      <c r="AP82" s="1035" t="s">
        <v>480</v>
      </c>
      <c r="AQ82" s="1035"/>
      <c r="AR82" s="1035"/>
      <c r="AS82" s="1035"/>
      <c r="AT82" s="1035"/>
      <c r="AU82" s="1035" t="s">
        <v>480</v>
      </c>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15">
      <c r="A83" s="234">
        <v>16</v>
      </c>
      <c r="B83" s="1038" t="s">
        <v>560</v>
      </c>
      <c r="C83" s="1039"/>
      <c r="D83" s="1039"/>
      <c r="E83" s="1039"/>
      <c r="F83" s="1039"/>
      <c r="G83" s="1039"/>
      <c r="H83" s="1039"/>
      <c r="I83" s="1039"/>
      <c r="J83" s="1039"/>
      <c r="K83" s="1039"/>
      <c r="L83" s="1039"/>
      <c r="M83" s="1039"/>
      <c r="N83" s="1039"/>
      <c r="O83" s="1039"/>
      <c r="P83" s="1040"/>
      <c r="Q83" s="1041">
        <v>814330</v>
      </c>
      <c r="R83" s="1035"/>
      <c r="S83" s="1035"/>
      <c r="T83" s="1035"/>
      <c r="U83" s="1035"/>
      <c r="V83" s="1035">
        <v>784571</v>
      </c>
      <c r="W83" s="1035"/>
      <c r="X83" s="1035"/>
      <c r="Y83" s="1035"/>
      <c r="Z83" s="1035"/>
      <c r="AA83" s="1035">
        <v>29760</v>
      </c>
      <c r="AB83" s="1035"/>
      <c r="AC83" s="1035"/>
      <c r="AD83" s="1035"/>
      <c r="AE83" s="1035"/>
      <c r="AF83" s="1035">
        <v>29760</v>
      </c>
      <c r="AG83" s="1035"/>
      <c r="AH83" s="1035"/>
      <c r="AI83" s="1035"/>
      <c r="AJ83" s="1035"/>
      <c r="AK83" s="1035">
        <v>5568</v>
      </c>
      <c r="AL83" s="1035"/>
      <c r="AM83" s="1035"/>
      <c r="AN83" s="1035"/>
      <c r="AO83" s="1035"/>
      <c r="AP83" s="1035" t="s">
        <v>480</v>
      </c>
      <c r="AQ83" s="1035"/>
      <c r="AR83" s="1035"/>
      <c r="AS83" s="1035"/>
      <c r="AT83" s="1035"/>
      <c r="AU83" s="1035" t="s">
        <v>480</v>
      </c>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15">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15">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15">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15">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
      <c r="A88" s="236" t="s">
        <v>349</v>
      </c>
      <c r="B88" s="1001" t="s">
        <v>378</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35852</v>
      </c>
      <c r="AG88" s="1023"/>
      <c r="AH88" s="1023"/>
      <c r="AI88" s="1023"/>
      <c r="AJ88" s="1023"/>
      <c r="AK88" s="1027"/>
      <c r="AL88" s="1027"/>
      <c r="AM88" s="1027"/>
      <c r="AN88" s="1027"/>
      <c r="AO88" s="1027"/>
      <c r="AP88" s="1023">
        <v>10665</v>
      </c>
      <c r="AQ88" s="1023"/>
      <c r="AR88" s="1023"/>
      <c r="AS88" s="1023"/>
      <c r="AT88" s="1023"/>
      <c r="AU88" s="1023">
        <v>253</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349</v>
      </c>
      <c r="BR102" s="1001" t="s">
        <v>379</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96</v>
      </c>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380</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381</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382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383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6" t="s">
        <v>384</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385</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15">
      <c r="A109" s="959" t="s">
        <v>386</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387</v>
      </c>
      <c r="AB109" s="960"/>
      <c r="AC109" s="960"/>
      <c r="AD109" s="960"/>
      <c r="AE109" s="961"/>
      <c r="AF109" s="962" t="s">
        <v>388</v>
      </c>
      <c r="AG109" s="960"/>
      <c r="AH109" s="960"/>
      <c r="AI109" s="960"/>
      <c r="AJ109" s="961"/>
      <c r="AK109" s="962" t="s">
        <v>282</v>
      </c>
      <c r="AL109" s="960"/>
      <c r="AM109" s="960"/>
      <c r="AN109" s="960"/>
      <c r="AO109" s="961"/>
      <c r="AP109" s="962" t="s">
        <v>389</v>
      </c>
      <c r="AQ109" s="960"/>
      <c r="AR109" s="960"/>
      <c r="AS109" s="960"/>
      <c r="AT109" s="993"/>
      <c r="AU109" s="959" t="s">
        <v>386</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387</v>
      </c>
      <c r="BR109" s="960"/>
      <c r="BS109" s="960"/>
      <c r="BT109" s="960"/>
      <c r="BU109" s="961"/>
      <c r="BV109" s="962" t="s">
        <v>388</v>
      </c>
      <c r="BW109" s="960"/>
      <c r="BX109" s="960"/>
      <c r="BY109" s="960"/>
      <c r="BZ109" s="961"/>
      <c r="CA109" s="962" t="s">
        <v>282</v>
      </c>
      <c r="CB109" s="960"/>
      <c r="CC109" s="960"/>
      <c r="CD109" s="960"/>
      <c r="CE109" s="961"/>
      <c r="CF109" s="1000" t="s">
        <v>389</v>
      </c>
      <c r="CG109" s="1000"/>
      <c r="CH109" s="1000"/>
      <c r="CI109" s="1000"/>
      <c r="CJ109" s="1000"/>
      <c r="CK109" s="962" t="s">
        <v>390</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387</v>
      </c>
      <c r="DH109" s="960"/>
      <c r="DI109" s="960"/>
      <c r="DJ109" s="960"/>
      <c r="DK109" s="961"/>
      <c r="DL109" s="962" t="s">
        <v>388</v>
      </c>
      <c r="DM109" s="960"/>
      <c r="DN109" s="960"/>
      <c r="DO109" s="960"/>
      <c r="DP109" s="961"/>
      <c r="DQ109" s="962" t="s">
        <v>282</v>
      </c>
      <c r="DR109" s="960"/>
      <c r="DS109" s="960"/>
      <c r="DT109" s="960"/>
      <c r="DU109" s="961"/>
      <c r="DV109" s="962" t="s">
        <v>389</v>
      </c>
      <c r="DW109" s="960"/>
      <c r="DX109" s="960"/>
      <c r="DY109" s="960"/>
      <c r="DZ109" s="993"/>
    </row>
    <row r="110" spans="1:131" s="226" customFormat="1" ht="26.25" customHeight="1" x14ac:dyDescent="0.15">
      <c r="A110" s="871" t="s">
        <v>391</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470736</v>
      </c>
      <c r="AB110" s="953"/>
      <c r="AC110" s="953"/>
      <c r="AD110" s="953"/>
      <c r="AE110" s="954"/>
      <c r="AF110" s="955">
        <v>484089</v>
      </c>
      <c r="AG110" s="953"/>
      <c r="AH110" s="953"/>
      <c r="AI110" s="953"/>
      <c r="AJ110" s="954"/>
      <c r="AK110" s="955">
        <v>464384</v>
      </c>
      <c r="AL110" s="953"/>
      <c r="AM110" s="953"/>
      <c r="AN110" s="953"/>
      <c r="AO110" s="954"/>
      <c r="AP110" s="956">
        <v>13.9</v>
      </c>
      <c r="AQ110" s="957"/>
      <c r="AR110" s="957"/>
      <c r="AS110" s="957"/>
      <c r="AT110" s="958"/>
      <c r="AU110" s="994" t="s">
        <v>73</v>
      </c>
      <c r="AV110" s="995"/>
      <c r="AW110" s="995"/>
      <c r="AX110" s="995"/>
      <c r="AY110" s="995"/>
      <c r="AZ110" s="924" t="s">
        <v>392</v>
      </c>
      <c r="BA110" s="872"/>
      <c r="BB110" s="872"/>
      <c r="BC110" s="872"/>
      <c r="BD110" s="872"/>
      <c r="BE110" s="872"/>
      <c r="BF110" s="872"/>
      <c r="BG110" s="872"/>
      <c r="BH110" s="872"/>
      <c r="BI110" s="872"/>
      <c r="BJ110" s="872"/>
      <c r="BK110" s="872"/>
      <c r="BL110" s="872"/>
      <c r="BM110" s="872"/>
      <c r="BN110" s="872"/>
      <c r="BO110" s="872"/>
      <c r="BP110" s="873"/>
      <c r="BQ110" s="925">
        <v>4873434</v>
      </c>
      <c r="BR110" s="906"/>
      <c r="BS110" s="906"/>
      <c r="BT110" s="906"/>
      <c r="BU110" s="906"/>
      <c r="BV110" s="906">
        <v>5012152</v>
      </c>
      <c r="BW110" s="906"/>
      <c r="BX110" s="906"/>
      <c r="BY110" s="906"/>
      <c r="BZ110" s="906"/>
      <c r="CA110" s="906">
        <v>4785422</v>
      </c>
      <c r="CB110" s="906"/>
      <c r="CC110" s="906"/>
      <c r="CD110" s="906"/>
      <c r="CE110" s="906"/>
      <c r="CF110" s="930">
        <v>143.5</v>
      </c>
      <c r="CG110" s="931"/>
      <c r="CH110" s="931"/>
      <c r="CI110" s="931"/>
      <c r="CJ110" s="931"/>
      <c r="CK110" s="990" t="s">
        <v>393</v>
      </c>
      <c r="CL110" s="883"/>
      <c r="CM110" s="924" t="s">
        <v>394</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395</v>
      </c>
      <c r="DH110" s="906"/>
      <c r="DI110" s="906"/>
      <c r="DJ110" s="906"/>
      <c r="DK110" s="906"/>
      <c r="DL110" s="906" t="s">
        <v>396</v>
      </c>
      <c r="DM110" s="906"/>
      <c r="DN110" s="906"/>
      <c r="DO110" s="906"/>
      <c r="DP110" s="906"/>
      <c r="DQ110" s="906" t="s">
        <v>397</v>
      </c>
      <c r="DR110" s="906"/>
      <c r="DS110" s="906"/>
      <c r="DT110" s="906"/>
      <c r="DU110" s="906"/>
      <c r="DV110" s="907" t="s">
        <v>398</v>
      </c>
      <c r="DW110" s="907"/>
      <c r="DX110" s="907"/>
      <c r="DY110" s="907"/>
      <c r="DZ110" s="908"/>
    </row>
    <row r="111" spans="1:131" s="226" customFormat="1" ht="26.25" customHeight="1" x14ac:dyDescent="0.15">
      <c r="A111" s="838" t="s">
        <v>399</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398</v>
      </c>
      <c r="AB111" s="983"/>
      <c r="AC111" s="983"/>
      <c r="AD111" s="983"/>
      <c r="AE111" s="984"/>
      <c r="AF111" s="985" t="s">
        <v>400</v>
      </c>
      <c r="AG111" s="983"/>
      <c r="AH111" s="983"/>
      <c r="AI111" s="983"/>
      <c r="AJ111" s="984"/>
      <c r="AK111" s="985" t="s">
        <v>401</v>
      </c>
      <c r="AL111" s="983"/>
      <c r="AM111" s="983"/>
      <c r="AN111" s="983"/>
      <c r="AO111" s="984"/>
      <c r="AP111" s="986" t="s">
        <v>401</v>
      </c>
      <c r="AQ111" s="987"/>
      <c r="AR111" s="987"/>
      <c r="AS111" s="987"/>
      <c r="AT111" s="988"/>
      <c r="AU111" s="996"/>
      <c r="AV111" s="997"/>
      <c r="AW111" s="997"/>
      <c r="AX111" s="997"/>
      <c r="AY111" s="997"/>
      <c r="AZ111" s="879" t="s">
        <v>402</v>
      </c>
      <c r="BA111" s="816"/>
      <c r="BB111" s="816"/>
      <c r="BC111" s="816"/>
      <c r="BD111" s="816"/>
      <c r="BE111" s="816"/>
      <c r="BF111" s="816"/>
      <c r="BG111" s="816"/>
      <c r="BH111" s="816"/>
      <c r="BI111" s="816"/>
      <c r="BJ111" s="816"/>
      <c r="BK111" s="816"/>
      <c r="BL111" s="816"/>
      <c r="BM111" s="816"/>
      <c r="BN111" s="816"/>
      <c r="BO111" s="816"/>
      <c r="BP111" s="817"/>
      <c r="BQ111" s="880">
        <v>270222</v>
      </c>
      <c r="BR111" s="881"/>
      <c r="BS111" s="881"/>
      <c r="BT111" s="881"/>
      <c r="BU111" s="881"/>
      <c r="BV111" s="881">
        <v>196466</v>
      </c>
      <c r="BW111" s="881"/>
      <c r="BX111" s="881"/>
      <c r="BY111" s="881"/>
      <c r="BZ111" s="881"/>
      <c r="CA111" s="881">
        <v>185766</v>
      </c>
      <c r="CB111" s="881"/>
      <c r="CC111" s="881"/>
      <c r="CD111" s="881"/>
      <c r="CE111" s="881"/>
      <c r="CF111" s="939">
        <v>5.6</v>
      </c>
      <c r="CG111" s="940"/>
      <c r="CH111" s="940"/>
      <c r="CI111" s="940"/>
      <c r="CJ111" s="940"/>
      <c r="CK111" s="991"/>
      <c r="CL111" s="885"/>
      <c r="CM111" s="879" t="s">
        <v>403</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396</v>
      </c>
      <c r="DH111" s="881"/>
      <c r="DI111" s="881"/>
      <c r="DJ111" s="881"/>
      <c r="DK111" s="881"/>
      <c r="DL111" s="881" t="s">
        <v>401</v>
      </c>
      <c r="DM111" s="881"/>
      <c r="DN111" s="881"/>
      <c r="DO111" s="881"/>
      <c r="DP111" s="881"/>
      <c r="DQ111" s="881" t="s">
        <v>395</v>
      </c>
      <c r="DR111" s="881"/>
      <c r="DS111" s="881"/>
      <c r="DT111" s="881"/>
      <c r="DU111" s="881"/>
      <c r="DV111" s="858" t="s">
        <v>398</v>
      </c>
      <c r="DW111" s="858"/>
      <c r="DX111" s="858"/>
      <c r="DY111" s="858"/>
      <c r="DZ111" s="859"/>
    </row>
    <row r="112" spans="1:131" s="226" customFormat="1" ht="26.25" customHeight="1" x14ac:dyDescent="0.15">
      <c r="A112" s="976" t="s">
        <v>404</v>
      </c>
      <c r="B112" s="977"/>
      <c r="C112" s="816" t="s">
        <v>405</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398</v>
      </c>
      <c r="AB112" s="844"/>
      <c r="AC112" s="844"/>
      <c r="AD112" s="844"/>
      <c r="AE112" s="845"/>
      <c r="AF112" s="846" t="s">
        <v>401</v>
      </c>
      <c r="AG112" s="844"/>
      <c r="AH112" s="844"/>
      <c r="AI112" s="844"/>
      <c r="AJ112" s="845"/>
      <c r="AK112" s="846" t="s">
        <v>396</v>
      </c>
      <c r="AL112" s="844"/>
      <c r="AM112" s="844"/>
      <c r="AN112" s="844"/>
      <c r="AO112" s="845"/>
      <c r="AP112" s="888" t="s">
        <v>396</v>
      </c>
      <c r="AQ112" s="889"/>
      <c r="AR112" s="889"/>
      <c r="AS112" s="889"/>
      <c r="AT112" s="890"/>
      <c r="AU112" s="996"/>
      <c r="AV112" s="997"/>
      <c r="AW112" s="997"/>
      <c r="AX112" s="997"/>
      <c r="AY112" s="997"/>
      <c r="AZ112" s="879" t="s">
        <v>406</v>
      </c>
      <c r="BA112" s="816"/>
      <c r="BB112" s="816"/>
      <c r="BC112" s="816"/>
      <c r="BD112" s="816"/>
      <c r="BE112" s="816"/>
      <c r="BF112" s="816"/>
      <c r="BG112" s="816"/>
      <c r="BH112" s="816"/>
      <c r="BI112" s="816"/>
      <c r="BJ112" s="816"/>
      <c r="BK112" s="816"/>
      <c r="BL112" s="816"/>
      <c r="BM112" s="816"/>
      <c r="BN112" s="816"/>
      <c r="BO112" s="816"/>
      <c r="BP112" s="817"/>
      <c r="BQ112" s="880">
        <v>1447</v>
      </c>
      <c r="BR112" s="881"/>
      <c r="BS112" s="881"/>
      <c r="BT112" s="881"/>
      <c r="BU112" s="881"/>
      <c r="BV112" s="881">
        <v>4769</v>
      </c>
      <c r="BW112" s="881"/>
      <c r="BX112" s="881"/>
      <c r="BY112" s="881"/>
      <c r="BZ112" s="881"/>
      <c r="CA112" s="881">
        <v>188127</v>
      </c>
      <c r="CB112" s="881"/>
      <c r="CC112" s="881"/>
      <c r="CD112" s="881"/>
      <c r="CE112" s="881"/>
      <c r="CF112" s="939">
        <v>5.6</v>
      </c>
      <c r="CG112" s="940"/>
      <c r="CH112" s="940"/>
      <c r="CI112" s="940"/>
      <c r="CJ112" s="940"/>
      <c r="CK112" s="991"/>
      <c r="CL112" s="885"/>
      <c r="CM112" s="879" t="s">
        <v>407</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v>197455</v>
      </c>
      <c r="DH112" s="881"/>
      <c r="DI112" s="881"/>
      <c r="DJ112" s="881"/>
      <c r="DK112" s="881"/>
      <c r="DL112" s="881">
        <v>196466</v>
      </c>
      <c r="DM112" s="881"/>
      <c r="DN112" s="881"/>
      <c r="DO112" s="881"/>
      <c r="DP112" s="881"/>
      <c r="DQ112" s="881">
        <v>185766</v>
      </c>
      <c r="DR112" s="881"/>
      <c r="DS112" s="881"/>
      <c r="DT112" s="881"/>
      <c r="DU112" s="881"/>
      <c r="DV112" s="858">
        <v>5.6</v>
      </c>
      <c r="DW112" s="858"/>
      <c r="DX112" s="858"/>
      <c r="DY112" s="858"/>
      <c r="DZ112" s="859"/>
    </row>
    <row r="113" spans="1:130" s="226" customFormat="1" ht="26.25" customHeight="1" x14ac:dyDescent="0.15">
      <c r="A113" s="978"/>
      <c r="B113" s="979"/>
      <c r="C113" s="816" t="s">
        <v>408</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128</v>
      </c>
      <c r="AB113" s="983"/>
      <c r="AC113" s="983"/>
      <c r="AD113" s="983"/>
      <c r="AE113" s="984"/>
      <c r="AF113" s="985">
        <v>239</v>
      </c>
      <c r="AG113" s="983"/>
      <c r="AH113" s="983"/>
      <c r="AI113" s="983"/>
      <c r="AJ113" s="984"/>
      <c r="AK113" s="985">
        <v>15698</v>
      </c>
      <c r="AL113" s="983"/>
      <c r="AM113" s="983"/>
      <c r="AN113" s="983"/>
      <c r="AO113" s="984"/>
      <c r="AP113" s="986">
        <v>0.5</v>
      </c>
      <c r="AQ113" s="987"/>
      <c r="AR113" s="987"/>
      <c r="AS113" s="987"/>
      <c r="AT113" s="988"/>
      <c r="AU113" s="996"/>
      <c r="AV113" s="997"/>
      <c r="AW113" s="997"/>
      <c r="AX113" s="997"/>
      <c r="AY113" s="997"/>
      <c r="AZ113" s="879" t="s">
        <v>409</v>
      </c>
      <c r="BA113" s="816"/>
      <c r="BB113" s="816"/>
      <c r="BC113" s="816"/>
      <c r="BD113" s="816"/>
      <c r="BE113" s="816"/>
      <c r="BF113" s="816"/>
      <c r="BG113" s="816"/>
      <c r="BH113" s="816"/>
      <c r="BI113" s="816"/>
      <c r="BJ113" s="816"/>
      <c r="BK113" s="816"/>
      <c r="BL113" s="816"/>
      <c r="BM113" s="816"/>
      <c r="BN113" s="816"/>
      <c r="BO113" s="816"/>
      <c r="BP113" s="817"/>
      <c r="BQ113" s="880">
        <v>275658</v>
      </c>
      <c r="BR113" s="881"/>
      <c r="BS113" s="881"/>
      <c r="BT113" s="881"/>
      <c r="BU113" s="881"/>
      <c r="BV113" s="881">
        <v>281148</v>
      </c>
      <c r="BW113" s="881"/>
      <c r="BX113" s="881"/>
      <c r="BY113" s="881"/>
      <c r="BZ113" s="881"/>
      <c r="CA113" s="881">
        <v>253469</v>
      </c>
      <c r="CB113" s="881"/>
      <c r="CC113" s="881"/>
      <c r="CD113" s="881"/>
      <c r="CE113" s="881"/>
      <c r="CF113" s="939">
        <v>7.6</v>
      </c>
      <c r="CG113" s="940"/>
      <c r="CH113" s="940"/>
      <c r="CI113" s="940"/>
      <c r="CJ113" s="940"/>
      <c r="CK113" s="991"/>
      <c r="CL113" s="885"/>
      <c r="CM113" s="879" t="s">
        <v>410</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398</v>
      </c>
      <c r="DH113" s="844"/>
      <c r="DI113" s="844"/>
      <c r="DJ113" s="844"/>
      <c r="DK113" s="845"/>
      <c r="DL113" s="846" t="s">
        <v>400</v>
      </c>
      <c r="DM113" s="844"/>
      <c r="DN113" s="844"/>
      <c r="DO113" s="844"/>
      <c r="DP113" s="845"/>
      <c r="DQ113" s="846" t="s">
        <v>398</v>
      </c>
      <c r="DR113" s="844"/>
      <c r="DS113" s="844"/>
      <c r="DT113" s="844"/>
      <c r="DU113" s="845"/>
      <c r="DV113" s="888" t="s">
        <v>395</v>
      </c>
      <c r="DW113" s="889"/>
      <c r="DX113" s="889"/>
      <c r="DY113" s="889"/>
      <c r="DZ113" s="890"/>
    </row>
    <row r="114" spans="1:130" s="226" customFormat="1" ht="26.25" customHeight="1" x14ac:dyDescent="0.15">
      <c r="A114" s="978"/>
      <c r="B114" s="979"/>
      <c r="C114" s="816" t="s">
        <v>411</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17735</v>
      </c>
      <c r="AB114" s="844"/>
      <c r="AC114" s="844"/>
      <c r="AD114" s="844"/>
      <c r="AE114" s="845"/>
      <c r="AF114" s="846">
        <v>19789</v>
      </c>
      <c r="AG114" s="844"/>
      <c r="AH114" s="844"/>
      <c r="AI114" s="844"/>
      <c r="AJ114" s="845"/>
      <c r="AK114" s="846">
        <v>31456</v>
      </c>
      <c r="AL114" s="844"/>
      <c r="AM114" s="844"/>
      <c r="AN114" s="844"/>
      <c r="AO114" s="845"/>
      <c r="AP114" s="888">
        <v>0.9</v>
      </c>
      <c r="AQ114" s="889"/>
      <c r="AR114" s="889"/>
      <c r="AS114" s="889"/>
      <c r="AT114" s="890"/>
      <c r="AU114" s="996"/>
      <c r="AV114" s="997"/>
      <c r="AW114" s="997"/>
      <c r="AX114" s="997"/>
      <c r="AY114" s="997"/>
      <c r="AZ114" s="879" t="s">
        <v>412</v>
      </c>
      <c r="BA114" s="816"/>
      <c r="BB114" s="816"/>
      <c r="BC114" s="816"/>
      <c r="BD114" s="816"/>
      <c r="BE114" s="816"/>
      <c r="BF114" s="816"/>
      <c r="BG114" s="816"/>
      <c r="BH114" s="816"/>
      <c r="BI114" s="816"/>
      <c r="BJ114" s="816"/>
      <c r="BK114" s="816"/>
      <c r="BL114" s="816"/>
      <c r="BM114" s="816"/>
      <c r="BN114" s="816"/>
      <c r="BO114" s="816"/>
      <c r="BP114" s="817"/>
      <c r="BQ114" s="880">
        <v>792514</v>
      </c>
      <c r="BR114" s="881"/>
      <c r="BS114" s="881"/>
      <c r="BT114" s="881"/>
      <c r="BU114" s="881"/>
      <c r="BV114" s="881">
        <v>719861</v>
      </c>
      <c r="BW114" s="881"/>
      <c r="BX114" s="881"/>
      <c r="BY114" s="881"/>
      <c r="BZ114" s="881"/>
      <c r="CA114" s="881">
        <v>674492</v>
      </c>
      <c r="CB114" s="881"/>
      <c r="CC114" s="881"/>
      <c r="CD114" s="881"/>
      <c r="CE114" s="881"/>
      <c r="CF114" s="939">
        <v>20.2</v>
      </c>
      <c r="CG114" s="940"/>
      <c r="CH114" s="940"/>
      <c r="CI114" s="940"/>
      <c r="CJ114" s="940"/>
      <c r="CK114" s="991"/>
      <c r="CL114" s="885"/>
      <c r="CM114" s="879" t="s">
        <v>413</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398</v>
      </c>
      <c r="DH114" s="844"/>
      <c r="DI114" s="844"/>
      <c r="DJ114" s="844"/>
      <c r="DK114" s="845"/>
      <c r="DL114" s="846" t="s">
        <v>400</v>
      </c>
      <c r="DM114" s="844"/>
      <c r="DN114" s="844"/>
      <c r="DO114" s="844"/>
      <c r="DP114" s="845"/>
      <c r="DQ114" s="846" t="s">
        <v>395</v>
      </c>
      <c r="DR114" s="844"/>
      <c r="DS114" s="844"/>
      <c r="DT114" s="844"/>
      <c r="DU114" s="845"/>
      <c r="DV114" s="888" t="s">
        <v>398</v>
      </c>
      <c r="DW114" s="889"/>
      <c r="DX114" s="889"/>
      <c r="DY114" s="889"/>
      <c r="DZ114" s="890"/>
    </row>
    <row r="115" spans="1:130" s="226" customFormat="1" ht="26.25" customHeight="1" x14ac:dyDescent="0.15">
      <c r="A115" s="978"/>
      <c r="B115" s="979"/>
      <c r="C115" s="816" t="s">
        <v>414</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74913</v>
      </c>
      <c r="AB115" s="983"/>
      <c r="AC115" s="983"/>
      <c r="AD115" s="983"/>
      <c r="AE115" s="984"/>
      <c r="AF115" s="985">
        <v>74589</v>
      </c>
      <c r="AG115" s="983"/>
      <c r="AH115" s="983"/>
      <c r="AI115" s="983"/>
      <c r="AJ115" s="984"/>
      <c r="AK115" s="985">
        <v>13934</v>
      </c>
      <c r="AL115" s="983"/>
      <c r="AM115" s="983"/>
      <c r="AN115" s="983"/>
      <c r="AO115" s="984"/>
      <c r="AP115" s="986">
        <v>0.4</v>
      </c>
      <c r="AQ115" s="987"/>
      <c r="AR115" s="987"/>
      <c r="AS115" s="987"/>
      <c r="AT115" s="988"/>
      <c r="AU115" s="996"/>
      <c r="AV115" s="997"/>
      <c r="AW115" s="997"/>
      <c r="AX115" s="997"/>
      <c r="AY115" s="997"/>
      <c r="AZ115" s="879" t="s">
        <v>415</v>
      </c>
      <c r="BA115" s="816"/>
      <c r="BB115" s="816"/>
      <c r="BC115" s="816"/>
      <c r="BD115" s="816"/>
      <c r="BE115" s="816"/>
      <c r="BF115" s="816"/>
      <c r="BG115" s="816"/>
      <c r="BH115" s="816"/>
      <c r="BI115" s="816"/>
      <c r="BJ115" s="816"/>
      <c r="BK115" s="816"/>
      <c r="BL115" s="816"/>
      <c r="BM115" s="816"/>
      <c r="BN115" s="816"/>
      <c r="BO115" s="816"/>
      <c r="BP115" s="817"/>
      <c r="BQ115" s="880" t="s">
        <v>398</v>
      </c>
      <c r="BR115" s="881"/>
      <c r="BS115" s="881"/>
      <c r="BT115" s="881"/>
      <c r="BU115" s="881"/>
      <c r="BV115" s="881" t="s">
        <v>395</v>
      </c>
      <c r="BW115" s="881"/>
      <c r="BX115" s="881"/>
      <c r="BY115" s="881"/>
      <c r="BZ115" s="881"/>
      <c r="CA115" s="881" t="s">
        <v>401</v>
      </c>
      <c r="CB115" s="881"/>
      <c r="CC115" s="881"/>
      <c r="CD115" s="881"/>
      <c r="CE115" s="881"/>
      <c r="CF115" s="939" t="s">
        <v>400</v>
      </c>
      <c r="CG115" s="940"/>
      <c r="CH115" s="940"/>
      <c r="CI115" s="940"/>
      <c r="CJ115" s="940"/>
      <c r="CK115" s="991"/>
      <c r="CL115" s="885"/>
      <c r="CM115" s="879" t="s">
        <v>416</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398</v>
      </c>
      <c r="DH115" s="844"/>
      <c r="DI115" s="844"/>
      <c r="DJ115" s="844"/>
      <c r="DK115" s="845"/>
      <c r="DL115" s="846" t="s">
        <v>401</v>
      </c>
      <c r="DM115" s="844"/>
      <c r="DN115" s="844"/>
      <c r="DO115" s="844"/>
      <c r="DP115" s="845"/>
      <c r="DQ115" s="846" t="s">
        <v>400</v>
      </c>
      <c r="DR115" s="844"/>
      <c r="DS115" s="844"/>
      <c r="DT115" s="844"/>
      <c r="DU115" s="845"/>
      <c r="DV115" s="888" t="s">
        <v>395</v>
      </c>
      <c r="DW115" s="889"/>
      <c r="DX115" s="889"/>
      <c r="DY115" s="889"/>
      <c r="DZ115" s="890"/>
    </row>
    <row r="116" spans="1:130" s="226" customFormat="1" ht="26.25" customHeight="1" x14ac:dyDescent="0.15">
      <c r="A116" s="980"/>
      <c r="B116" s="981"/>
      <c r="C116" s="903" t="s">
        <v>417</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400</v>
      </c>
      <c r="AB116" s="844"/>
      <c r="AC116" s="844"/>
      <c r="AD116" s="844"/>
      <c r="AE116" s="845"/>
      <c r="AF116" s="846">
        <v>11</v>
      </c>
      <c r="AG116" s="844"/>
      <c r="AH116" s="844"/>
      <c r="AI116" s="844"/>
      <c r="AJ116" s="845"/>
      <c r="AK116" s="846" t="s">
        <v>400</v>
      </c>
      <c r="AL116" s="844"/>
      <c r="AM116" s="844"/>
      <c r="AN116" s="844"/>
      <c r="AO116" s="845"/>
      <c r="AP116" s="888" t="s">
        <v>401</v>
      </c>
      <c r="AQ116" s="889"/>
      <c r="AR116" s="889"/>
      <c r="AS116" s="889"/>
      <c r="AT116" s="890"/>
      <c r="AU116" s="996"/>
      <c r="AV116" s="997"/>
      <c r="AW116" s="997"/>
      <c r="AX116" s="997"/>
      <c r="AY116" s="997"/>
      <c r="AZ116" s="973" t="s">
        <v>418</v>
      </c>
      <c r="BA116" s="974"/>
      <c r="BB116" s="974"/>
      <c r="BC116" s="974"/>
      <c r="BD116" s="974"/>
      <c r="BE116" s="974"/>
      <c r="BF116" s="974"/>
      <c r="BG116" s="974"/>
      <c r="BH116" s="974"/>
      <c r="BI116" s="974"/>
      <c r="BJ116" s="974"/>
      <c r="BK116" s="974"/>
      <c r="BL116" s="974"/>
      <c r="BM116" s="974"/>
      <c r="BN116" s="974"/>
      <c r="BO116" s="974"/>
      <c r="BP116" s="975"/>
      <c r="BQ116" s="880" t="s">
        <v>398</v>
      </c>
      <c r="BR116" s="881"/>
      <c r="BS116" s="881"/>
      <c r="BT116" s="881"/>
      <c r="BU116" s="881"/>
      <c r="BV116" s="881" t="s">
        <v>401</v>
      </c>
      <c r="BW116" s="881"/>
      <c r="BX116" s="881"/>
      <c r="BY116" s="881"/>
      <c r="BZ116" s="881"/>
      <c r="CA116" s="881" t="s">
        <v>398</v>
      </c>
      <c r="CB116" s="881"/>
      <c r="CC116" s="881"/>
      <c r="CD116" s="881"/>
      <c r="CE116" s="881"/>
      <c r="CF116" s="939" t="s">
        <v>400</v>
      </c>
      <c r="CG116" s="940"/>
      <c r="CH116" s="940"/>
      <c r="CI116" s="940"/>
      <c r="CJ116" s="940"/>
      <c r="CK116" s="991"/>
      <c r="CL116" s="885"/>
      <c r="CM116" s="879" t="s">
        <v>419</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396</v>
      </c>
      <c r="DH116" s="844"/>
      <c r="DI116" s="844"/>
      <c r="DJ116" s="844"/>
      <c r="DK116" s="845"/>
      <c r="DL116" s="846" t="s">
        <v>395</v>
      </c>
      <c r="DM116" s="844"/>
      <c r="DN116" s="844"/>
      <c r="DO116" s="844"/>
      <c r="DP116" s="845"/>
      <c r="DQ116" s="846" t="s">
        <v>398</v>
      </c>
      <c r="DR116" s="844"/>
      <c r="DS116" s="844"/>
      <c r="DT116" s="844"/>
      <c r="DU116" s="845"/>
      <c r="DV116" s="888" t="s">
        <v>396</v>
      </c>
      <c r="DW116" s="889"/>
      <c r="DX116" s="889"/>
      <c r="DY116" s="889"/>
      <c r="DZ116" s="890"/>
    </row>
    <row r="117" spans="1:130" s="226" customFormat="1" ht="26.25" customHeight="1" x14ac:dyDescent="0.15">
      <c r="A117" s="959" t="s">
        <v>186</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420</v>
      </c>
      <c r="Z117" s="961"/>
      <c r="AA117" s="966">
        <v>563512</v>
      </c>
      <c r="AB117" s="967"/>
      <c r="AC117" s="967"/>
      <c r="AD117" s="967"/>
      <c r="AE117" s="968"/>
      <c r="AF117" s="969">
        <v>578717</v>
      </c>
      <c r="AG117" s="967"/>
      <c r="AH117" s="967"/>
      <c r="AI117" s="967"/>
      <c r="AJ117" s="968"/>
      <c r="AK117" s="969">
        <v>525472</v>
      </c>
      <c r="AL117" s="967"/>
      <c r="AM117" s="967"/>
      <c r="AN117" s="967"/>
      <c r="AO117" s="968"/>
      <c r="AP117" s="970"/>
      <c r="AQ117" s="971"/>
      <c r="AR117" s="971"/>
      <c r="AS117" s="971"/>
      <c r="AT117" s="972"/>
      <c r="AU117" s="996"/>
      <c r="AV117" s="997"/>
      <c r="AW117" s="997"/>
      <c r="AX117" s="997"/>
      <c r="AY117" s="997"/>
      <c r="AZ117" s="927" t="s">
        <v>421</v>
      </c>
      <c r="BA117" s="928"/>
      <c r="BB117" s="928"/>
      <c r="BC117" s="928"/>
      <c r="BD117" s="928"/>
      <c r="BE117" s="928"/>
      <c r="BF117" s="928"/>
      <c r="BG117" s="928"/>
      <c r="BH117" s="928"/>
      <c r="BI117" s="928"/>
      <c r="BJ117" s="928"/>
      <c r="BK117" s="928"/>
      <c r="BL117" s="928"/>
      <c r="BM117" s="928"/>
      <c r="BN117" s="928"/>
      <c r="BO117" s="928"/>
      <c r="BP117" s="929"/>
      <c r="BQ117" s="880" t="s">
        <v>400</v>
      </c>
      <c r="BR117" s="881"/>
      <c r="BS117" s="881"/>
      <c r="BT117" s="881"/>
      <c r="BU117" s="881"/>
      <c r="BV117" s="881" t="s">
        <v>398</v>
      </c>
      <c r="BW117" s="881"/>
      <c r="BX117" s="881"/>
      <c r="BY117" s="881"/>
      <c r="BZ117" s="881"/>
      <c r="CA117" s="881" t="s">
        <v>398</v>
      </c>
      <c r="CB117" s="881"/>
      <c r="CC117" s="881"/>
      <c r="CD117" s="881"/>
      <c r="CE117" s="881"/>
      <c r="CF117" s="939" t="s">
        <v>400</v>
      </c>
      <c r="CG117" s="940"/>
      <c r="CH117" s="940"/>
      <c r="CI117" s="940"/>
      <c r="CJ117" s="940"/>
      <c r="CK117" s="991"/>
      <c r="CL117" s="885"/>
      <c r="CM117" s="879" t="s">
        <v>422</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398</v>
      </c>
      <c r="DH117" s="844"/>
      <c r="DI117" s="844"/>
      <c r="DJ117" s="844"/>
      <c r="DK117" s="845"/>
      <c r="DL117" s="846" t="s">
        <v>398</v>
      </c>
      <c r="DM117" s="844"/>
      <c r="DN117" s="844"/>
      <c r="DO117" s="844"/>
      <c r="DP117" s="845"/>
      <c r="DQ117" s="846" t="s">
        <v>398</v>
      </c>
      <c r="DR117" s="844"/>
      <c r="DS117" s="844"/>
      <c r="DT117" s="844"/>
      <c r="DU117" s="845"/>
      <c r="DV117" s="888" t="s">
        <v>398</v>
      </c>
      <c r="DW117" s="889"/>
      <c r="DX117" s="889"/>
      <c r="DY117" s="889"/>
      <c r="DZ117" s="890"/>
    </row>
    <row r="118" spans="1:130" s="226" customFormat="1" ht="26.25" customHeight="1" x14ac:dyDescent="0.15">
      <c r="A118" s="959" t="s">
        <v>390</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387</v>
      </c>
      <c r="AB118" s="960"/>
      <c r="AC118" s="960"/>
      <c r="AD118" s="960"/>
      <c r="AE118" s="961"/>
      <c r="AF118" s="962" t="s">
        <v>388</v>
      </c>
      <c r="AG118" s="960"/>
      <c r="AH118" s="960"/>
      <c r="AI118" s="960"/>
      <c r="AJ118" s="961"/>
      <c r="AK118" s="962" t="s">
        <v>282</v>
      </c>
      <c r="AL118" s="960"/>
      <c r="AM118" s="960"/>
      <c r="AN118" s="960"/>
      <c r="AO118" s="961"/>
      <c r="AP118" s="963" t="s">
        <v>389</v>
      </c>
      <c r="AQ118" s="964"/>
      <c r="AR118" s="964"/>
      <c r="AS118" s="964"/>
      <c r="AT118" s="965"/>
      <c r="AU118" s="996"/>
      <c r="AV118" s="997"/>
      <c r="AW118" s="997"/>
      <c r="AX118" s="997"/>
      <c r="AY118" s="997"/>
      <c r="AZ118" s="902" t="s">
        <v>423</v>
      </c>
      <c r="BA118" s="903"/>
      <c r="BB118" s="903"/>
      <c r="BC118" s="903"/>
      <c r="BD118" s="903"/>
      <c r="BE118" s="903"/>
      <c r="BF118" s="903"/>
      <c r="BG118" s="903"/>
      <c r="BH118" s="903"/>
      <c r="BI118" s="903"/>
      <c r="BJ118" s="903"/>
      <c r="BK118" s="903"/>
      <c r="BL118" s="903"/>
      <c r="BM118" s="903"/>
      <c r="BN118" s="903"/>
      <c r="BO118" s="903"/>
      <c r="BP118" s="904"/>
      <c r="BQ118" s="943" t="s">
        <v>397</v>
      </c>
      <c r="BR118" s="909"/>
      <c r="BS118" s="909"/>
      <c r="BT118" s="909"/>
      <c r="BU118" s="909"/>
      <c r="BV118" s="909" t="s">
        <v>424</v>
      </c>
      <c r="BW118" s="909"/>
      <c r="BX118" s="909"/>
      <c r="BY118" s="909"/>
      <c r="BZ118" s="909"/>
      <c r="CA118" s="909" t="s">
        <v>397</v>
      </c>
      <c r="CB118" s="909"/>
      <c r="CC118" s="909"/>
      <c r="CD118" s="909"/>
      <c r="CE118" s="909"/>
      <c r="CF118" s="939" t="s">
        <v>424</v>
      </c>
      <c r="CG118" s="940"/>
      <c r="CH118" s="940"/>
      <c r="CI118" s="940"/>
      <c r="CJ118" s="940"/>
      <c r="CK118" s="991"/>
      <c r="CL118" s="885"/>
      <c r="CM118" s="879" t="s">
        <v>425</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426</v>
      </c>
      <c r="DH118" s="844"/>
      <c r="DI118" s="844"/>
      <c r="DJ118" s="844"/>
      <c r="DK118" s="845"/>
      <c r="DL118" s="846" t="s">
        <v>424</v>
      </c>
      <c r="DM118" s="844"/>
      <c r="DN118" s="844"/>
      <c r="DO118" s="844"/>
      <c r="DP118" s="845"/>
      <c r="DQ118" s="846" t="s">
        <v>397</v>
      </c>
      <c r="DR118" s="844"/>
      <c r="DS118" s="844"/>
      <c r="DT118" s="844"/>
      <c r="DU118" s="845"/>
      <c r="DV118" s="888" t="s">
        <v>427</v>
      </c>
      <c r="DW118" s="889"/>
      <c r="DX118" s="889"/>
      <c r="DY118" s="889"/>
      <c r="DZ118" s="890"/>
    </row>
    <row r="119" spans="1:130" s="226" customFormat="1" ht="26.25" customHeight="1" x14ac:dyDescent="0.15">
      <c r="A119" s="882" t="s">
        <v>393</v>
      </c>
      <c r="B119" s="883"/>
      <c r="C119" s="924" t="s">
        <v>394</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397</v>
      </c>
      <c r="AB119" s="953"/>
      <c r="AC119" s="953"/>
      <c r="AD119" s="953"/>
      <c r="AE119" s="954"/>
      <c r="AF119" s="955" t="s">
        <v>428</v>
      </c>
      <c r="AG119" s="953"/>
      <c r="AH119" s="953"/>
      <c r="AI119" s="953"/>
      <c r="AJ119" s="954"/>
      <c r="AK119" s="955" t="s">
        <v>424</v>
      </c>
      <c r="AL119" s="953"/>
      <c r="AM119" s="953"/>
      <c r="AN119" s="953"/>
      <c r="AO119" s="954"/>
      <c r="AP119" s="956" t="s">
        <v>424</v>
      </c>
      <c r="AQ119" s="957"/>
      <c r="AR119" s="957"/>
      <c r="AS119" s="957"/>
      <c r="AT119" s="958"/>
      <c r="AU119" s="998"/>
      <c r="AV119" s="999"/>
      <c r="AW119" s="999"/>
      <c r="AX119" s="999"/>
      <c r="AY119" s="999"/>
      <c r="AZ119" s="247" t="s">
        <v>186</v>
      </c>
      <c r="BA119" s="247"/>
      <c r="BB119" s="247"/>
      <c r="BC119" s="247"/>
      <c r="BD119" s="247"/>
      <c r="BE119" s="247"/>
      <c r="BF119" s="247"/>
      <c r="BG119" s="247"/>
      <c r="BH119" s="247"/>
      <c r="BI119" s="247"/>
      <c r="BJ119" s="247"/>
      <c r="BK119" s="247"/>
      <c r="BL119" s="247"/>
      <c r="BM119" s="247"/>
      <c r="BN119" s="247"/>
      <c r="BO119" s="941" t="s">
        <v>429</v>
      </c>
      <c r="BP119" s="942"/>
      <c r="BQ119" s="943">
        <v>6213275</v>
      </c>
      <c r="BR119" s="909"/>
      <c r="BS119" s="909"/>
      <c r="BT119" s="909"/>
      <c r="BU119" s="909"/>
      <c r="BV119" s="909">
        <v>6214396</v>
      </c>
      <c r="BW119" s="909"/>
      <c r="BX119" s="909"/>
      <c r="BY119" s="909"/>
      <c r="BZ119" s="909"/>
      <c r="CA119" s="909">
        <v>6087276</v>
      </c>
      <c r="CB119" s="909"/>
      <c r="CC119" s="909"/>
      <c r="CD119" s="909"/>
      <c r="CE119" s="909"/>
      <c r="CF119" s="812"/>
      <c r="CG119" s="813"/>
      <c r="CH119" s="813"/>
      <c r="CI119" s="813"/>
      <c r="CJ119" s="898"/>
      <c r="CK119" s="992"/>
      <c r="CL119" s="887"/>
      <c r="CM119" s="902" t="s">
        <v>430</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v>72767</v>
      </c>
      <c r="DH119" s="828"/>
      <c r="DI119" s="828"/>
      <c r="DJ119" s="828"/>
      <c r="DK119" s="829"/>
      <c r="DL119" s="830" t="s">
        <v>424</v>
      </c>
      <c r="DM119" s="828"/>
      <c r="DN119" s="828"/>
      <c r="DO119" s="828"/>
      <c r="DP119" s="829"/>
      <c r="DQ119" s="830" t="s">
        <v>424</v>
      </c>
      <c r="DR119" s="828"/>
      <c r="DS119" s="828"/>
      <c r="DT119" s="828"/>
      <c r="DU119" s="829"/>
      <c r="DV119" s="912" t="s">
        <v>426</v>
      </c>
      <c r="DW119" s="913"/>
      <c r="DX119" s="913"/>
      <c r="DY119" s="913"/>
      <c r="DZ119" s="914"/>
    </row>
    <row r="120" spans="1:130" s="226" customFormat="1" ht="26.25" customHeight="1" x14ac:dyDescent="0.15">
      <c r="A120" s="884"/>
      <c r="B120" s="885"/>
      <c r="C120" s="879" t="s">
        <v>403</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426</v>
      </c>
      <c r="AB120" s="844"/>
      <c r="AC120" s="844"/>
      <c r="AD120" s="844"/>
      <c r="AE120" s="845"/>
      <c r="AF120" s="846" t="s">
        <v>428</v>
      </c>
      <c r="AG120" s="844"/>
      <c r="AH120" s="844"/>
      <c r="AI120" s="844"/>
      <c r="AJ120" s="845"/>
      <c r="AK120" s="846" t="s">
        <v>431</v>
      </c>
      <c r="AL120" s="844"/>
      <c r="AM120" s="844"/>
      <c r="AN120" s="844"/>
      <c r="AO120" s="845"/>
      <c r="AP120" s="888" t="s">
        <v>424</v>
      </c>
      <c r="AQ120" s="889"/>
      <c r="AR120" s="889"/>
      <c r="AS120" s="889"/>
      <c r="AT120" s="890"/>
      <c r="AU120" s="944" t="s">
        <v>432</v>
      </c>
      <c r="AV120" s="945"/>
      <c r="AW120" s="945"/>
      <c r="AX120" s="945"/>
      <c r="AY120" s="946"/>
      <c r="AZ120" s="924" t="s">
        <v>433</v>
      </c>
      <c r="BA120" s="872"/>
      <c r="BB120" s="872"/>
      <c r="BC120" s="872"/>
      <c r="BD120" s="872"/>
      <c r="BE120" s="872"/>
      <c r="BF120" s="872"/>
      <c r="BG120" s="872"/>
      <c r="BH120" s="872"/>
      <c r="BI120" s="872"/>
      <c r="BJ120" s="872"/>
      <c r="BK120" s="872"/>
      <c r="BL120" s="872"/>
      <c r="BM120" s="872"/>
      <c r="BN120" s="872"/>
      <c r="BO120" s="872"/>
      <c r="BP120" s="873"/>
      <c r="BQ120" s="925">
        <v>3883033</v>
      </c>
      <c r="BR120" s="906"/>
      <c r="BS120" s="906"/>
      <c r="BT120" s="906"/>
      <c r="BU120" s="906"/>
      <c r="BV120" s="906">
        <v>4103099</v>
      </c>
      <c r="BW120" s="906"/>
      <c r="BX120" s="906"/>
      <c r="BY120" s="906"/>
      <c r="BZ120" s="906"/>
      <c r="CA120" s="906">
        <v>4650490</v>
      </c>
      <c r="CB120" s="906"/>
      <c r="CC120" s="906"/>
      <c r="CD120" s="906"/>
      <c r="CE120" s="906"/>
      <c r="CF120" s="930">
        <v>139.4</v>
      </c>
      <c r="CG120" s="931"/>
      <c r="CH120" s="931"/>
      <c r="CI120" s="931"/>
      <c r="CJ120" s="931"/>
      <c r="CK120" s="932" t="s">
        <v>434</v>
      </c>
      <c r="CL120" s="916"/>
      <c r="CM120" s="916"/>
      <c r="CN120" s="916"/>
      <c r="CO120" s="917"/>
      <c r="CP120" s="936" t="s">
        <v>435</v>
      </c>
      <c r="CQ120" s="937"/>
      <c r="CR120" s="937"/>
      <c r="CS120" s="937"/>
      <c r="CT120" s="937"/>
      <c r="CU120" s="937"/>
      <c r="CV120" s="937"/>
      <c r="CW120" s="937"/>
      <c r="CX120" s="937"/>
      <c r="CY120" s="937"/>
      <c r="CZ120" s="937"/>
      <c r="DA120" s="937"/>
      <c r="DB120" s="937"/>
      <c r="DC120" s="937"/>
      <c r="DD120" s="937"/>
      <c r="DE120" s="937"/>
      <c r="DF120" s="938"/>
      <c r="DG120" s="925">
        <v>1447</v>
      </c>
      <c r="DH120" s="906"/>
      <c r="DI120" s="906"/>
      <c r="DJ120" s="906"/>
      <c r="DK120" s="906"/>
      <c r="DL120" s="906">
        <v>4769</v>
      </c>
      <c r="DM120" s="906"/>
      <c r="DN120" s="906"/>
      <c r="DO120" s="906"/>
      <c r="DP120" s="906"/>
      <c r="DQ120" s="906">
        <v>188127</v>
      </c>
      <c r="DR120" s="906"/>
      <c r="DS120" s="906"/>
      <c r="DT120" s="906"/>
      <c r="DU120" s="906"/>
      <c r="DV120" s="907">
        <v>5.6</v>
      </c>
      <c r="DW120" s="907"/>
      <c r="DX120" s="907"/>
      <c r="DY120" s="907"/>
      <c r="DZ120" s="908"/>
    </row>
    <row r="121" spans="1:130" s="226" customFormat="1" ht="26.25" customHeight="1" x14ac:dyDescent="0.15">
      <c r="A121" s="884"/>
      <c r="B121" s="885"/>
      <c r="C121" s="927" t="s">
        <v>436</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v>1356</v>
      </c>
      <c r="AB121" s="844"/>
      <c r="AC121" s="844"/>
      <c r="AD121" s="844"/>
      <c r="AE121" s="845"/>
      <c r="AF121" s="846">
        <v>1032</v>
      </c>
      <c r="AG121" s="844"/>
      <c r="AH121" s="844"/>
      <c r="AI121" s="844"/>
      <c r="AJ121" s="845"/>
      <c r="AK121" s="846">
        <v>13934</v>
      </c>
      <c r="AL121" s="844"/>
      <c r="AM121" s="844"/>
      <c r="AN121" s="844"/>
      <c r="AO121" s="845"/>
      <c r="AP121" s="888">
        <v>0.4</v>
      </c>
      <c r="AQ121" s="889"/>
      <c r="AR121" s="889"/>
      <c r="AS121" s="889"/>
      <c r="AT121" s="890"/>
      <c r="AU121" s="947"/>
      <c r="AV121" s="948"/>
      <c r="AW121" s="948"/>
      <c r="AX121" s="948"/>
      <c r="AY121" s="949"/>
      <c r="AZ121" s="879" t="s">
        <v>437</v>
      </c>
      <c r="BA121" s="816"/>
      <c r="BB121" s="816"/>
      <c r="BC121" s="816"/>
      <c r="BD121" s="816"/>
      <c r="BE121" s="816"/>
      <c r="BF121" s="816"/>
      <c r="BG121" s="816"/>
      <c r="BH121" s="816"/>
      <c r="BI121" s="816"/>
      <c r="BJ121" s="816"/>
      <c r="BK121" s="816"/>
      <c r="BL121" s="816"/>
      <c r="BM121" s="816"/>
      <c r="BN121" s="816"/>
      <c r="BO121" s="816"/>
      <c r="BP121" s="817"/>
      <c r="BQ121" s="880">
        <v>3030</v>
      </c>
      <c r="BR121" s="881"/>
      <c r="BS121" s="881"/>
      <c r="BT121" s="881"/>
      <c r="BU121" s="881"/>
      <c r="BV121" s="881">
        <v>3000</v>
      </c>
      <c r="BW121" s="881"/>
      <c r="BX121" s="881"/>
      <c r="BY121" s="881"/>
      <c r="BZ121" s="881"/>
      <c r="CA121" s="881">
        <v>2832</v>
      </c>
      <c r="CB121" s="881"/>
      <c r="CC121" s="881"/>
      <c r="CD121" s="881"/>
      <c r="CE121" s="881"/>
      <c r="CF121" s="939">
        <v>0.1</v>
      </c>
      <c r="CG121" s="940"/>
      <c r="CH121" s="940"/>
      <c r="CI121" s="940"/>
      <c r="CJ121" s="940"/>
      <c r="CK121" s="933"/>
      <c r="CL121" s="919"/>
      <c r="CM121" s="919"/>
      <c r="CN121" s="919"/>
      <c r="CO121" s="920"/>
      <c r="CP121" s="899"/>
      <c r="CQ121" s="900"/>
      <c r="CR121" s="900"/>
      <c r="CS121" s="900"/>
      <c r="CT121" s="900"/>
      <c r="CU121" s="900"/>
      <c r="CV121" s="900"/>
      <c r="CW121" s="900"/>
      <c r="CX121" s="900"/>
      <c r="CY121" s="900"/>
      <c r="CZ121" s="900"/>
      <c r="DA121" s="900"/>
      <c r="DB121" s="900"/>
      <c r="DC121" s="900"/>
      <c r="DD121" s="900"/>
      <c r="DE121" s="900"/>
      <c r="DF121" s="901"/>
      <c r="DG121" s="880"/>
      <c r="DH121" s="881"/>
      <c r="DI121" s="881"/>
      <c r="DJ121" s="881"/>
      <c r="DK121" s="881"/>
      <c r="DL121" s="881"/>
      <c r="DM121" s="881"/>
      <c r="DN121" s="881"/>
      <c r="DO121" s="881"/>
      <c r="DP121" s="881"/>
      <c r="DQ121" s="881"/>
      <c r="DR121" s="881"/>
      <c r="DS121" s="881"/>
      <c r="DT121" s="881"/>
      <c r="DU121" s="881"/>
      <c r="DV121" s="858"/>
      <c r="DW121" s="858"/>
      <c r="DX121" s="858"/>
      <c r="DY121" s="858"/>
      <c r="DZ121" s="859"/>
    </row>
    <row r="122" spans="1:130" s="226" customFormat="1" ht="26.25" customHeight="1" x14ac:dyDescent="0.15">
      <c r="A122" s="884"/>
      <c r="B122" s="885"/>
      <c r="C122" s="879" t="s">
        <v>413</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438</v>
      </c>
      <c r="AB122" s="844"/>
      <c r="AC122" s="844"/>
      <c r="AD122" s="844"/>
      <c r="AE122" s="845"/>
      <c r="AF122" s="846" t="s">
        <v>424</v>
      </c>
      <c r="AG122" s="844"/>
      <c r="AH122" s="844"/>
      <c r="AI122" s="844"/>
      <c r="AJ122" s="845"/>
      <c r="AK122" s="846" t="s">
        <v>424</v>
      </c>
      <c r="AL122" s="844"/>
      <c r="AM122" s="844"/>
      <c r="AN122" s="844"/>
      <c r="AO122" s="845"/>
      <c r="AP122" s="888" t="s">
        <v>439</v>
      </c>
      <c r="AQ122" s="889"/>
      <c r="AR122" s="889"/>
      <c r="AS122" s="889"/>
      <c r="AT122" s="890"/>
      <c r="AU122" s="947"/>
      <c r="AV122" s="948"/>
      <c r="AW122" s="948"/>
      <c r="AX122" s="948"/>
      <c r="AY122" s="949"/>
      <c r="AZ122" s="902" t="s">
        <v>440</v>
      </c>
      <c r="BA122" s="903"/>
      <c r="BB122" s="903"/>
      <c r="BC122" s="903"/>
      <c r="BD122" s="903"/>
      <c r="BE122" s="903"/>
      <c r="BF122" s="903"/>
      <c r="BG122" s="903"/>
      <c r="BH122" s="903"/>
      <c r="BI122" s="903"/>
      <c r="BJ122" s="903"/>
      <c r="BK122" s="903"/>
      <c r="BL122" s="903"/>
      <c r="BM122" s="903"/>
      <c r="BN122" s="903"/>
      <c r="BO122" s="903"/>
      <c r="BP122" s="904"/>
      <c r="BQ122" s="943">
        <v>3810147</v>
      </c>
      <c r="BR122" s="909"/>
      <c r="BS122" s="909"/>
      <c r="BT122" s="909"/>
      <c r="BU122" s="909"/>
      <c r="BV122" s="909">
        <v>3885849</v>
      </c>
      <c r="BW122" s="909"/>
      <c r="BX122" s="909"/>
      <c r="BY122" s="909"/>
      <c r="BZ122" s="909"/>
      <c r="CA122" s="909">
        <v>3775245</v>
      </c>
      <c r="CB122" s="909"/>
      <c r="CC122" s="909"/>
      <c r="CD122" s="909"/>
      <c r="CE122" s="909"/>
      <c r="CF122" s="910">
        <v>113.2</v>
      </c>
      <c r="CG122" s="911"/>
      <c r="CH122" s="911"/>
      <c r="CI122" s="911"/>
      <c r="CJ122" s="911"/>
      <c r="CK122" s="933"/>
      <c r="CL122" s="919"/>
      <c r="CM122" s="919"/>
      <c r="CN122" s="919"/>
      <c r="CO122" s="920"/>
      <c r="CP122" s="899"/>
      <c r="CQ122" s="900"/>
      <c r="CR122" s="900"/>
      <c r="CS122" s="900"/>
      <c r="CT122" s="900"/>
      <c r="CU122" s="900"/>
      <c r="CV122" s="900"/>
      <c r="CW122" s="900"/>
      <c r="CX122" s="900"/>
      <c r="CY122" s="900"/>
      <c r="CZ122" s="900"/>
      <c r="DA122" s="900"/>
      <c r="DB122" s="900"/>
      <c r="DC122" s="900"/>
      <c r="DD122" s="900"/>
      <c r="DE122" s="900"/>
      <c r="DF122" s="901"/>
      <c r="DG122" s="880"/>
      <c r="DH122" s="881"/>
      <c r="DI122" s="881"/>
      <c r="DJ122" s="881"/>
      <c r="DK122" s="881"/>
      <c r="DL122" s="881"/>
      <c r="DM122" s="881"/>
      <c r="DN122" s="881"/>
      <c r="DO122" s="881"/>
      <c r="DP122" s="881"/>
      <c r="DQ122" s="881"/>
      <c r="DR122" s="881"/>
      <c r="DS122" s="881"/>
      <c r="DT122" s="881"/>
      <c r="DU122" s="881"/>
      <c r="DV122" s="858"/>
      <c r="DW122" s="858"/>
      <c r="DX122" s="858"/>
      <c r="DY122" s="858"/>
      <c r="DZ122" s="859"/>
    </row>
    <row r="123" spans="1:130" s="226" customFormat="1" ht="26.25" customHeight="1" x14ac:dyDescent="0.15">
      <c r="A123" s="884"/>
      <c r="B123" s="885"/>
      <c r="C123" s="879" t="s">
        <v>419</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424</v>
      </c>
      <c r="AB123" s="844"/>
      <c r="AC123" s="844"/>
      <c r="AD123" s="844"/>
      <c r="AE123" s="845"/>
      <c r="AF123" s="846" t="s">
        <v>424</v>
      </c>
      <c r="AG123" s="844"/>
      <c r="AH123" s="844"/>
      <c r="AI123" s="844"/>
      <c r="AJ123" s="845"/>
      <c r="AK123" s="846" t="s">
        <v>397</v>
      </c>
      <c r="AL123" s="844"/>
      <c r="AM123" s="844"/>
      <c r="AN123" s="844"/>
      <c r="AO123" s="845"/>
      <c r="AP123" s="888" t="s">
        <v>426</v>
      </c>
      <c r="AQ123" s="889"/>
      <c r="AR123" s="889"/>
      <c r="AS123" s="889"/>
      <c r="AT123" s="890"/>
      <c r="AU123" s="950"/>
      <c r="AV123" s="951"/>
      <c r="AW123" s="951"/>
      <c r="AX123" s="951"/>
      <c r="AY123" s="951"/>
      <c r="AZ123" s="247" t="s">
        <v>186</v>
      </c>
      <c r="BA123" s="247"/>
      <c r="BB123" s="247"/>
      <c r="BC123" s="247"/>
      <c r="BD123" s="247"/>
      <c r="BE123" s="247"/>
      <c r="BF123" s="247"/>
      <c r="BG123" s="247"/>
      <c r="BH123" s="247"/>
      <c r="BI123" s="247"/>
      <c r="BJ123" s="247"/>
      <c r="BK123" s="247"/>
      <c r="BL123" s="247"/>
      <c r="BM123" s="247"/>
      <c r="BN123" s="247"/>
      <c r="BO123" s="941" t="s">
        <v>441</v>
      </c>
      <c r="BP123" s="942"/>
      <c r="BQ123" s="896">
        <v>7696210</v>
      </c>
      <c r="BR123" s="897"/>
      <c r="BS123" s="897"/>
      <c r="BT123" s="897"/>
      <c r="BU123" s="897"/>
      <c r="BV123" s="897">
        <v>7991948</v>
      </c>
      <c r="BW123" s="897"/>
      <c r="BX123" s="897"/>
      <c r="BY123" s="897"/>
      <c r="BZ123" s="897"/>
      <c r="CA123" s="897">
        <v>8428567</v>
      </c>
      <c r="CB123" s="897"/>
      <c r="CC123" s="897"/>
      <c r="CD123" s="897"/>
      <c r="CE123" s="897"/>
      <c r="CF123" s="812"/>
      <c r="CG123" s="813"/>
      <c r="CH123" s="813"/>
      <c r="CI123" s="813"/>
      <c r="CJ123" s="898"/>
      <c r="CK123" s="933"/>
      <c r="CL123" s="919"/>
      <c r="CM123" s="919"/>
      <c r="CN123" s="919"/>
      <c r="CO123" s="920"/>
      <c r="CP123" s="899"/>
      <c r="CQ123" s="900"/>
      <c r="CR123" s="900"/>
      <c r="CS123" s="900"/>
      <c r="CT123" s="900"/>
      <c r="CU123" s="900"/>
      <c r="CV123" s="900"/>
      <c r="CW123" s="900"/>
      <c r="CX123" s="900"/>
      <c r="CY123" s="900"/>
      <c r="CZ123" s="900"/>
      <c r="DA123" s="900"/>
      <c r="DB123" s="900"/>
      <c r="DC123" s="900"/>
      <c r="DD123" s="900"/>
      <c r="DE123" s="900"/>
      <c r="DF123" s="901"/>
      <c r="DG123" s="843"/>
      <c r="DH123" s="844"/>
      <c r="DI123" s="844"/>
      <c r="DJ123" s="844"/>
      <c r="DK123" s="845"/>
      <c r="DL123" s="846"/>
      <c r="DM123" s="844"/>
      <c r="DN123" s="844"/>
      <c r="DO123" s="844"/>
      <c r="DP123" s="845"/>
      <c r="DQ123" s="846"/>
      <c r="DR123" s="844"/>
      <c r="DS123" s="844"/>
      <c r="DT123" s="844"/>
      <c r="DU123" s="845"/>
      <c r="DV123" s="888"/>
      <c r="DW123" s="889"/>
      <c r="DX123" s="889"/>
      <c r="DY123" s="889"/>
      <c r="DZ123" s="890"/>
    </row>
    <row r="124" spans="1:130" s="226" customFormat="1" ht="26.25" customHeight="1" thickBot="1" x14ac:dyDescent="0.2">
      <c r="A124" s="884"/>
      <c r="B124" s="885"/>
      <c r="C124" s="879" t="s">
        <v>422</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442</v>
      </c>
      <c r="AB124" s="844"/>
      <c r="AC124" s="844"/>
      <c r="AD124" s="844"/>
      <c r="AE124" s="845"/>
      <c r="AF124" s="846" t="s">
        <v>427</v>
      </c>
      <c r="AG124" s="844"/>
      <c r="AH124" s="844"/>
      <c r="AI124" s="844"/>
      <c r="AJ124" s="845"/>
      <c r="AK124" s="846" t="s">
        <v>397</v>
      </c>
      <c r="AL124" s="844"/>
      <c r="AM124" s="844"/>
      <c r="AN124" s="844"/>
      <c r="AO124" s="845"/>
      <c r="AP124" s="888" t="s">
        <v>424</v>
      </c>
      <c r="AQ124" s="889"/>
      <c r="AR124" s="889"/>
      <c r="AS124" s="889"/>
      <c r="AT124" s="890"/>
      <c r="AU124" s="891" t="s">
        <v>443</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431</v>
      </c>
      <c r="BR124" s="895"/>
      <c r="BS124" s="895"/>
      <c r="BT124" s="895"/>
      <c r="BU124" s="895"/>
      <c r="BV124" s="895" t="s">
        <v>397</v>
      </c>
      <c r="BW124" s="895"/>
      <c r="BX124" s="895"/>
      <c r="BY124" s="895"/>
      <c r="BZ124" s="895"/>
      <c r="CA124" s="895" t="s">
        <v>424</v>
      </c>
      <c r="CB124" s="895"/>
      <c r="CC124" s="895"/>
      <c r="CD124" s="895"/>
      <c r="CE124" s="895"/>
      <c r="CF124" s="790"/>
      <c r="CG124" s="791"/>
      <c r="CH124" s="791"/>
      <c r="CI124" s="791"/>
      <c r="CJ124" s="926"/>
      <c r="CK124" s="934"/>
      <c r="CL124" s="934"/>
      <c r="CM124" s="934"/>
      <c r="CN124" s="934"/>
      <c r="CO124" s="935"/>
      <c r="CP124" s="899" t="s">
        <v>444</v>
      </c>
      <c r="CQ124" s="900"/>
      <c r="CR124" s="900"/>
      <c r="CS124" s="900"/>
      <c r="CT124" s="900"/>
      <c r="CU124" s="900"/>
      <c r="CV124" s="900"/>
      <c r="CW124" s="900"/>
      <c r="CX124" s="900"/>
      <c r="CY124" s="900"/>
      <c r="CZ124" s="900"/>
      <c r="DA124" s="900"/>
      <c r="DB124" s="900"/>
      <c r="DC124" s="900"/>
      <c r="DD124" s="900"/>
      <c r="DE124" s="900"/>
      <c r="DF124" s="901"/>
      <c r="DG124" s="827" t="s">
        <v>397</v>
      </c>
      <c r="DH124" s="828"/>
      <c r="DI124" s="828"/>
      <c r="DJ124" s="828"/>
      <c r="DK124" s="829"/>
      <c r="DL124" s="830" t="s">
        <v>427</v>
      </c>
      <c r="DM124" s="828"/>
      <c r="DN124" s="828"/>
      <c r="DO124" s="828"/>
      <c r="DP124" s="829"/>
      <c r="DQ124" s="830" t="s">
        <v>445</v>
      </c>
      <c r="DR124" s="828"/>
      <c r="DS124" s="828"/>
      <c r="DT124" s="828"/>
      <c r="DU124" s="829"/>
      <c r="DV124" s="912" t="s">
        <v>424</v>
      </c>
      <c r="DW124" s="913"/>
      <c r="DX124" s="913"/>
      <c r="DY124" s="913"/>
      <c r="DZ124" s="914"/>
    </row>
    <row r="125" spans="1:130" s="226" customFormat="1" ht="26.25" customHeight="1" x14ac:dyDescent="0.15">
      <c r="A125" s="884"/>
      <c r="B125" s="885"/>
      <c r="C125" s="879" t="s">
        <v>425</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445</v>
      </c>
      <c r="AB125" s="844"/>
      <c r="AC125" s="844"/>
      <c r="AD125" s="844"/>
      <c r="AE125" s="845"/>
      <c r="AF125" s="846" t="s">
        <v>442</v>
      </c>
      <c r="AG125" s="844"/>
      <c r="AH125" s="844"/>
      <c r="AI125" s="844"/>
      <c r="AJ125" s="845"/>
      <c r="AK125" s="846" t="s">
        <v>397</v>
      </c>
      <c r="AL125" s="844"/>
      <c r="AM125" s="844"/>
      <c r="AN125" s="844"/>
      <c r="AO125" s="845"/>
      <c r="AP125" s="888" t="s">
        <v>442</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446</v>
      </c>
      <c r="CL125" s="916"/>
      <c r="CM125" s="916"/>
      <c r="CN125" s="916"/>
      <c r="CO125" s="917"/>
      <c r="CP125" s="924" t="s">
        <v>447</v>
      </c>
      <c r="CQ125" s="872"/>
      <c r="CR125" s="872"/>
      <c r="CS125" s="872"/>
      <c r="CT125" s="872"/>
      <c r="CU125" s="872"/>
      <c r="CV125" s="872"/>
      <c r="CW125" s="872"/>
      <c r="CX125" s="872"/>
      <c r="CY125" s="872"/>
      <c r="CZ125" s="872"/>
      <c r="DA125" s="872"/>
      <c r="DB125" s="872"/>
      <c r="DC125" s="872"/>
      <c r="DD125" s="872"/>
      <c r="DE125" s="872"/>
      <c r="DF125" s="873"/>
      <c r="DG125" s="925" t="s">
        <v>397</v>
      </c>
      <c r="DH125" s="906"/>
      <c r="DI125" s="906"/>
      <c r="DJ125" s="906"/>
      <c r="DK125" s="906"/>
      <c r="DL125" s="906" t="s">
        <v>397</v>
      </c>
      <c r="DM125" s="906"/>
      <c r="DN125" s="906"/>
      <c r="DO125" s="906"/>
      <c r="DP125" s="906"/>
      <c r="DQ125" s="906" t="s">
        <v>397</v>
      </c>
      <c r="DR125" s="906"/>
      <c r="DS125" s="906"/>
      <c r="DT125" s="906"/>
      <c r="DU125" s="906"/>
      <c r="DV125" s="907" t="s">
        <v>438</v>
      </c>
      <c r="DW125" s="907"/>
      <c r="DX125" s="907"/>
      <c r="DY125" s="907"/>
      <c r="DZ125" s="908"/>
    </row>
    <row r="126" spans="1:130" s="226" customFormat="1" ht="26.25" customHeight="1" thickBot="1" x14ac:dyDescent="0.2">
      <c r="A126" s="884"/>
      <c r="B126" s="885"/>
      <c r="C126" s="879" t="s">
        <v>430</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442</v>
      </c>
      <c r="AB126" s="844"/>
      <c r="AC126" s="844"/>
      <c r="AD126" s="844"/>
      <c r="AE126" s="845"/>
      <c r="AF126" s="846" t="s">
        <v>397</v>
      </c>
      <c r="AG126" s="844"/>
      <c r="AH126" s="844"/>
      <c r="AI126" s="844"/>
      <c r="AJ126" s="845"/>
      <c r="AK126" s="846" t="s">
        <v>397</v>
      </c>
      <c r="AL126" s="844"/>
      <c r="AM126" s="844"/>
      <c r="AN126" s="844"/>
      <c r="AO126" s="845"/>
      <c r="AP126" s="888" t="s">
        <v>424</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448</v>
      </c>
      <c r="CQ126" s="816"/>
      <c r="CR126" s="816"/>
      <c r="CS126" s="816"/>
      <c r="CT126" s="816"/>
      <c r="CU126" s="816"/>
      <c r="CV126" s="816"/>
      <c r="CW126" s="816"/>
      <c r="CX126" s="816"/>
      <c r="CY126" s="816"/>
      <c r="CZ126" s="816"/>
      <c r="DA126" s="816"/>
      <c r="DB126" s="816"/>
      <c r="DC126" s="816"/>
      <c r="DD126" s="816"/>
      <c r="DE126" s="816"/>
      <c r="DF126" s="817"/>
      <c r="DG126" s="880" t="s">
        <v>438</v>
      </c>
      <c r="DH126" s="881"/>
      <c r="DI126" s="881"/>
      <c r="DJ126" s="881"/>
      <c r="DK126" s="881"/>
      <c r="DL126" s="881" t="s">
        <v>397</v>
      </c>
      <c r="DM126" s="881"/>
      <c r="DN126" s="881"/>
      <c r="DO126" s="881"/>
      <c r="DP126" s="881"/>
      <c r="DQ126" s="881" t="s">
        <v>438</v>
      </c>
      <c r="DR126" s="881"/>
      <c r="DS126" s="881"/>
      <c r="DT126" s="881"/>
      <c r="DU126" s="881"/>
      <c r="DV126" s="858" t="s">
        <v>397</v>
      </c>
      <c r="DW126" s="858"/>
      <c r="DX126" s="858"/>
      <c r="DY126" s="858"/>
      <c r="DZ126" s="859"/>
    </row>
    <row r="127" spans="1:130" s="226" customFormat="1" ht="26.25" customHeight="1" x14ac:dyDescent="0.15">
      <c r="A127" s="886"/>
      <c r="B127" s="887"/>
      <c r="C127" s="902" t="s">
        <v>449</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v>73557</v>
      </c>
      <c r="AB127" s="844"/>
      <c r="AC127" s="844"/>
      <c r="AD127" s="844"/>
      <c r="AE127" s="845"/>
      <c r="AF127" s="846">
        <v>73557</v>
      </c>
      <c r="AG127" s="844"/>
      <c r="AH127" s="844"/>
      <c r="AI127" s="844"/>
      <c r="AJ127" s="845"/>
      <c r="AK127" s="846" t="s">
        <v>427</v>
      </c>
      <c r="AL127" s="844"/>
      <c r="AM127" s="844"/>
      <c r="AN127" s="844"/>
      <c r="AO127" s="845"/>
      <c r="AP127" s="888" t="s">
        <v>397</v>
      </c>
      <c r="AQ127" s="889"/>
      <c r="AR127" s="889"/>
      <c r="AS127" s="889"/>
      <c r="AT127" s="890"/>
      <c r="AU127" s="228"/>
      <c r="AV127" s="228"/>
      <c r="AW127" s="228"/>
      <c r="AX127" s="905" t="s">
        <v>450</v>
      </c>
      <c r="AY127" s="876"/>
      <c r="AZ127" s="876"/>
      <c r="BA127" s="876"/>
      <c r="BB127" s="876"/>
      <c r="BC127" s="876"/>
      <c r="BD127" s="876"/>
      <c r="BE127" s="877"/>
      <c r="BF127" s="875" t="s">
        <v>451</v>
      </c>
      <c r="BG127" s="876"/>
      <c r="BH127" s="876"/>
      <c r="BI127" s="876"/>
      <c r="BJ127" s="876"/>
      <c r="BK127" s="876"/>
      <c r="BL127" s="877"/>
      <c r="BM127" s="875" t="s">
        <v>452</v>
      </c>
      <c r="BN127" s="876"/>
      <c r="BO127" s="876"/>
      <c r="BP127" s="876"/>
      <c r="BQ127" s="876"/>
      <c r="BR127" s="876"/>
      <c r="BS127" s="877"/>
      <c r="BT127" s="875" t="s">
        <v>453</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454</v>
      </c>
      <c r="CQ127" s="816"/>
      <c r="CR127" s="816"/>
      <c r="CS127" s="816"/>
      <c r="CT127" s="816"/>
      <c r="CU127" s="816"/>
      <c r="CV127" s="816"/>
      <c r="CW127" s="816"/>
      <c r="CX127" s="816"/>
      <c r="CY127" s="816"/>
      <c r="CZ127" s="816"/>
      <c r="DA127" s="816"/>
      <c r="DB127" s="816"/>
      <c r="DC127" s="816"/>
      <c r="DD127" s="816"/>
      <c r="DE127" s="816"/>
      <c r="DF127" s="817"/>
      <c r="DG127" s="880" t="s">
        <v>442</v>
      </c>
      <c r="DH127" s="881"/>
      <c r="DI127" s="881"/>
      <c r="DJ127" s="881"/>
      <c r="DK127" s="881"/>
      <c r="DL127" s="881" t="s">
        <v>428</v>
      </c>
      <c r="DM127" s="881"/>
      <c r="DN127" s="881"/>
      <c r="DO127" s="881"/>
      <c r="DP127" s="881"/>
      <c r="DQ127" s="881" t="s">
        <v>438</v>
      </c>
      <c r="DR127" s="881"/>
      <c r="DS127" s="881"/>
      <c r="DT127" s="881"/>
      <c r="DU127" s="881"/>
      <c r="DV127" s="858" t="s">
        <v>438</v>
      </c>
      <c r="DW127" s="858"/>
      <c r="DX127" s="858"/>
      <c r="DY127" s="858"/>
      <c r="DZ127" s="859"/>
    </row>
    <row r="128" spans="1:130" s="226" customFormat="1" ht="26.25" customHeight="1" thickBot="1" x14ac:dyDescent="0.2">
      <c r="A128" s="860" t="s">
        <v>455</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456</v>
      </c>
      <c r="X128" s="862"/>
      <c r="Y128" s="862"/>
      <c r="Z128" s="863"/>
      <c r="AA128" s="864" t="s">
        <v>445</v>
      </c>
      <c r="AB128" s="865"/>
      <c r="AC128" s="865"/>
      <c r="AD128" s="865"/>
      <c r="AE128" s="866"/>
      <c r="AF128" s="867" t="s">
        <v>442</v>
      </c>
      <c r="AG128" s="865"/>
      <c r="AH128" s="865"/>
      <c r="AI128" s="865"/>
      <c r="AJ128" s="866"/>
      <c r="AK128" s="867" t="s">
        <v>438</v>
      </c>
      <c r="AL128" s="865"/>
      <c r="AM128" s="865"/>
      <c r="AN128" s="865"/>
      <c r="AO128" s="866"/>
      <c r="AP128" s="868"/>
      <c r="AQ128" s="869"/>
      <c r="AR128" s="869"/>
      <c r="AS128" s="869"/>
      <c r="AT128" s="870"/>
      <c r="AU128" s="228"/>
      <c r="AV128" s="228"/>
      <c r="AW128" s="228"/>
      <c r="AX128" s="871" t="s">
        <v>457</v>
      </c>
      <c r="AY128" s="872"/>
      <c r="AZ128" s="872"/>
      <c r="BA128" s="872"/>
      <c r="BB128" s="872"/>
      <c r="BC128" s="872"/>
      <c r="BD128" s="872"/>
      <c r="BE128" s="873"/>
      <c r="BF128" s="850" t="s">
        <v>424</v>
      </c>
      <c r="BG128" s="851"/>
      <c r="BH128" s="851"/>
      <c r="BI128" s="851"/>
      <c r="BJ128" s="851"/>
      <c r="BK128" s="851"/>
      <c r="BL128" s="874"/>
      <c r="BM128" s="850">
        <v>15</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458</v>
      </c>
      <c r="CQ128" s="794"/>
      <c r="CR128" s="794"/>
      <c r="CS128" s="794"/>
      <c r="CT128" s="794"/>
      <c r="CU128" s="794"/>
      <c r="CV128" s="794"/>
      <c r="CW128" s="794"/>
      <c r="CX128" s="794"/>
      <c r="CY128" s="794"/>
      <c r="CZ128" s="794"/>
      <c r="DA128" s="794"/>
      <c r="DB128" s="794"/>
      <c r="DC128" s="794"/>
      <c r="DD128" s="794"/>
      <c r="DE128" s="794"/>
      <c r="DF128" s="795"/>
      <c r="DG128" s="854" t="s">
        <v>397</v>
      </c>
      <c r="DH128" s="855"/>
      <c r="DI128" s="855"/>
      <c r="DJ128" s="855"/>
      <c r="DK128" s="855"/>
      <c r="DL128" s="855" t="s">
        <v>438</v>
      </c>
      <c r="DM128" s="855"/>
      <c r="DN128" s="855"/>
      <c r="DO128" s="855"/>
      <c r="DP128" s="855"/>
      <c r="DQ128" s="855" t="s">
        <v>397</v>
      </c>
      <c r="DR128" s="855"/>
      <c r="DS128" s="855"/>
      <c r="DT128" s="855"/>
      <c r="DU128" s="855"/>
      <c r="DV128" s="856" t="s">
        <v>397</v>
      </c>
      <c r="DW128" s="856"/>
      <c r="DX128" s="856"/>
      <c r="DY128" s="856"/>
      <c r="DZ128" s="857"/>
    </row>
    <row r="129" spans="1:131" s="226" customFormat="1" ht="26.25" customHeight="1" x14ac:dyDescent="0.15">
      <c r="A129" s="838" t="s">
        <v>106</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459</v>
      </c>
      <c r="X129" s="841"/>
      <c r="Y129" s="841"/>
      <c r="Z129" s="842"/>
      <c r="AA129" s="843">
        <v>3244516</v>
      </c>
      <c r="AB129" s="844"/>
      <c r="AC129" s="844"/>
      <c r="AD129" s="844"/>
      <c r="AE129" s="845"/>
      <c r="AF129" s="846">
        <v>3424425</v>
      </c>
      <c r="AG129" s="844"/>
      <c r="AH129" s="844"/>
      <c r="AI129" s="844"/>
      <c r="AJ129" s="845"/>
      <c r="AK129" s="846">
        <v>3653267</v>
      </c>
      <c r="AL129" s="844"/>
      <c r="AM129" s="844"/>
      <c r="AN129" s="844"/>
      <c r="AO129" s="845"/>
      <c r="AP129" s="847"/>
      <c r="AQ129" s="848"/>
      <c r="AR129" s="848"/>
      <c r="AS129" s="848"/>
      <c r="AT129" s="849"/>
      <c r="AU129" s="229"/>
      <c r="AV129" s="229"/>
      <c r="AW129" s="229"/>
      <c r="AX129" s="815" t="s">
        <v>460</v>
      </c>
      <c r="AY129" s="816"/>
      <c r="AZ129" s="816"/>
      <c r="BA129" s="816"/>
      <c r="BB129" s="816"/>
      <c r="BC129" s="816"/>
      <c r="BD129" s="816"/>
      <c r="BE129" s="817"/>
      <c r="BF129" s="834" t="s">
        <v>397</v>
      </c>
      <c r="BG129" s="835"/>
      <c r="BH129" s="835"/>
      <c r="BI129" s="835"/>
      <c r="BJ129" s="835"/>
      <c r="BK129" s="835"/>
      <c r="BL129" s="836"/>
      <c r="BM129" s="834">
        <v>20</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8" t="s">
        <v>461</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462</v>
      </c>
      <c r="X130" s="841"/>
      <c r="Y130" s="841"/>
      <c r="Z130" s="842"/>
      <c r="AA130" s="843">
        <v>324605</v>
      </c>
      <c r="AB130" s="844"/>
      <c r="AC130" s="844"/>
      <c r="AD130" s="844"/>
      <c r="AE130" s="845"/>
      <c r="AF130" s="846">
        <v>329800</v>
      </c>
      <c r="AG130" s="844"/>
      <c r="AH130" s="844"/>
      <c r="AI130" s="844"/>
      <c r="AJ130" s="845"/>
      <c r="AK130" s="846">
        <v>317757</v>
      </c>
      <c r="AL130" s="844"/>
      <c r="AM130" s="844"/>
      <c r="AN130" s="844"/>
      <c r="AO130" s="845"/>
      <c r="AP130" s="847"/>
      <c r="AQ130" s="848"/>
      <c r="AR130" s="848"/>
      <c r="AS130" s="848"/>
      <c r="AT130" s="849"/>
      <c r="AU130" s="229"/>
      <c r="AV130" s="229"/>
      <c r="AW130" s="229"/>
      <c r="AX130" s="815" t="s">
        <v>463</v>
      </c>
      <c r="AY130" s="816"/>
      <c r="AZ130" s="816"/>
      <c r="BA130" s="816"/>
      <c r="BB130" s="816"/>
      <c r="BC130" s="816"/>
      <c r="BD130" s="816"/>
      <c r="BE130" s="817"/>
      <c r="BF130" s="818">
        <v>7.4</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464</v>
      </c>
      <c r="X131" s="825"/>
      <c r="Y131" s="825"/>
      <c r="Z131" s="826"/>
      <c r="AA131" s="827">
        <v>2919911</v>
      </c>
      <c r="AB131" s="828"/>
      <c r="AC131" s="828"/>
      <c r="AD131" s="828"/>
      <c r="AE131" s="829"/>
      <c r="AF131" s="830">
        <v>3094625</v>
      </c>
      <c r="AG131" s="828"/>
      <c r="AH131" s="828"/>
      <c r="AI131" s="828"/>
      <c r="AJ131" s="829"/>
      <c r="AK131" s="830">
        <v>3335510</v>
      </c>
      <c r="AL131" s="828"/>
      <c r="AM131" s="828"/>
      <c r="AN131" s="828"/>
      <c r="AO131" s="829"/>
      <c r="AP131" s="831"/>
      <c r="AQ131" s="832"/>
      <c r="AR131" s="832"/>
      <c r="AS131" s="832"/>
      <c r="AT131" s="833"/>
      <c r="AU131" s="229"/>
      <c r="AV131" s="229"/>
      <c r="AW131" s="229"/>
      <c r="AX131" s="793" t="s">
        <v>465</v>
      </c>
      <c r="AY131" s="794"/>
      <c r="AZ131" s="794"/>
      <c r="BA131" s="794"/>
      <c r="BB131" s="794"/>
      <c r="BC131" s="794"/>
      <c r="BD131" s="794"/>
      <c r="BE131" s="795"/>
      <c r="BF131" s="796" t="s">
        <v>431</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2" t="s">
        <v>466</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467</v>
      </c>
      <c r="W132" s="806"/>
      <c r="X132" s="806"/>
      <c r="Y132" s="806"/>
      <c r="Z132" s="807"/>
      <c r="AA132" s="808">
        <v>8.1819959579999999</v>
      </c>
      <c r="AB132" s="809"/>
      <c r="AC132" s="809"/>
      <c r="AD132" s="809"/>
      <c r="AE132" s="810"/>
      <c r="AF132" s="811">
        <v>8.0435270830000007</v>
      </c>
      <c r="AG132" s="809"/>
      <c r="AH132" s="809"/>
      <c r="AI132" s="809"/>
      <c r="AJ132" s="810"/>
      <c r="AK132" s="811">
        <v>6.227383519</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468</v>
      </c>
      <c r="W133" s="785"/>
      <c r="X133" s="785"/>
      <c r="Y133" s="785"/>
      <c r="Z133" s="786"/>
      <c r="AA133" s="787">
        <v>7.8</v>
      </c>
      <c r="AB133" s="788"/>
      <c r="AC133" s="788"/>
      <c r="AD133" s="788"/>
      <c r="AE133" s="789"/>
      <c r="AF133" s="787">
        <v>8</v>
      </c>
      <c r="AG133" s="788"/>
      <c r="AH133" s="788"/>
      <c r="AI133" s="788"/>
      <c r="AJ133" s="789"/>
      <c r="AK133" s="787">
        <v>7.4</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0o74lmBcID6Ca2tJFJzTolM+as0/MPs/xJI3UsDah7yD2kmZjGanML8whD5lBCtY3V6hkGQJcscf5564ONd1LQ==" saltValue="2OjNyMKWW4qEqfVB9LXeR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469</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encQoBxXJsbklSry6Jm6QX6v//cQNtyeCc3RJps8IL4l2dDXrvg9da/o3o8lww+HodNj8UQ4fHF5gmp+9h9Pw==" saltValue="Ohu0doxj4Pu6WUmJJRJ3N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470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471</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472</v>
      </c>
      <c r="AP7" s="268"/>
      <c r="AQ7" s="269" t="s">
        <v>473</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474</v>
      </c>
      <c r="AQ8" s="275" t="s">
        <v>475</v>
      </c>
      <c r="AR8" s="276" t="s">
        <v>476</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477</v>
      </c>
      <c r="AL9" s="1195"/>
      <c r="AM9" s="1195"/>
      <c r="AN9" s="1196"/>
      <c r="AO9" s="277">
        <v>1107310</v>
      </c>
      <c r="AP9" s="277">
        <v>79122</v>
      </c>
      <c r="AQ9" s="278">
        <v>106927</v>
      </c>
      <c r="AR9" s="279">
        <v>-26</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478</v>
      </c>
      <c r="AL10" s="1195"/>
      <c r="AM10" s="1195"/>
      <c r="AN10" s="1196"/>
      <c r="AO10" s="280">
        <v>122931</v>
      </c>
      <c r="AP10" s="280">
        <v>8784</v>
      </c>
      <c r="AQ10" s="281">
        <v>15145</v>
      </c>
      <c r="AR10" s="282">
        <v>-42</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479</v>
      </c>
      <c r="AL11" s="1195"/>
      <c r="AM11" s="1195"/>
      <c r="AN11" s="1196"/>
      <c r="AO11" s="280" t="s">
        <v>480</v>
      </c>
      <c r="AP11" s="280" t="s">
        <v>480</v>
      </c>
      <c r="AQ11" s="281">
        <v>1510</v>
      </c>
      <c r="AR11" s="282" t="s">
        <v>480</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481</v>
      </c>
      <c r="AL12" s="1195"/>
      <c r="AM12" s="1195"/>
      <c r="AN12" s="1196"/>
      <c r="AO12" s="280">
        <v>124</v>
      </c>
      <c r="AP12" s="280">
        <v>9</v>
      </c>
      <c r="AQ12" s="281">
        <v>21</v>
      </c>
      <c r="AR12" s="282">
        <v>-57.1</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482</v>
      </c>
      <c r="AL13" s="1195"/>
      <c r="AM13" s="1195"/>
      <c r="AN13" s="1196"/>
      <c r="AO13" s="280">
        <v>34674</v>
      </c>
      <c r="AP13" s="280">
        <v>2478</v>
      </c>
      <c r="AQ13" s="281">
        <v>4533</v>
      </c>
      <c r="AR13" s="282">
        <v>-45.3</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483</v>
      </c>
      <c r="AL14" s="1195"/>
      <c r="AM14" s="1195"/>
      <c r="AN14" s="1196"/>
      <c r="AO14" s="280">
        <v>6042</v>
      </c>
      <c r="AP14" s="280">
        <v>432</v>
      </c>
      <c r="AQ14" s="281">
        <v>2422</v>
      </c>
      <c r="AR14" s="282">
        <v>-82.2</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484</v>
      </c>
      <c r="AL15" s="1198"/>
      <c r="AM15" s="1198"/>
      <c r="AN15" s="1199"/>
      <c r="AO15" s="280">
        <v>-88385</v>
      </c>
      <c r="AP15" s="280">
        <v>-6315</v>
      </c>
      <c r="AQ15" s="281">
        <v>-7979</v>
      </c>
      <c r="AR15" s="282">
        <v>-20.9</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186</v>
      </c>
      <c r="AL16" s="1198"/>
      <c r="AM16" s="1198"/>
      <c r="AN16" s="1199"/>
      <c r="AO16" s="280">
        <v>1182696</v>
      </c>
      <c r="AP16" s="280">
        <v>84508</v>
      </c>
      <c r="AQ16" s="281">
        <v>122579</v>
      </c>
      <c r="AR16" s="282">
        <v>-31.1</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485</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486</v>
      </c>
      <c r="AP20" s="289" t="s">
        <v>487</v>
      </c>
      <c r="AQ20" s="290" t="s">
        <v>488</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489</v>
      </c>
      <c r="AL21" s="1201"/>
      <c r="AM21" s="1201"/>
      <c r="AN21" s="1202"/>
      <c r="AO21" s="293">
        <v>6.65</v>
      </c>
      <c r="AP21" s="294">
        <v>10.66</v>
      </c>
      <c r="AQ21" s="295">
        <v>-4.01</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490</v>
      </c>
      <c r="AL22" s="1201"/>
      <c r="AM22" s="1201"/>
      <c r="AN22" s="1202"/>
      <c r="AO22" s="298">
        <v>99.4</v>
      </c>
      <c r="AP22" s="299">
        <v>96.3</v>
      </c>
      <c r="AQ22" s="300">
        <v>3.1</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3" t="s">
        <v>491</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x14ac:dyDescent="0.15">
      <c r="A27" s="305"/>
      <c r="AO27" s="258"/>
      <c r="AP27" s="258"/>
      <c r="AQ27" s="258"/>
      <c r="AR27" s="258"/>
      <c r="AS27" s="258"/>
      <c r="AT27" s="258"/>
    </row>
    <row r="28" spans="1:46" ht="17.25" x14ac:dyDescent="0.15">
      <c r="A28" s="259" t="s">
        <v>492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493</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472</v>
      </c>
      <c r="AP30" s="268"/>
      <c r="AQ30" s="269" t="s">
        <v>473</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474</v>
      </c>
      <c r="AQ31" s="275" t="s">
        <v>475</v>
      </c>
      <c r="AR31" s="276" t="s">
        <v>476</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494</v>
      </c>
      <c r="AL32" s="1185"/>
      <c r="AM32" s="1185"/>
      <c r="AN32" s="1186"/>
      <c r="AO32" s="308">
        <v>464384</v>
      </c>
      <c r="AP32" s="308">
        <v>33182</v>
      </c>
      <c r="AQ32" s="309">
        <v>59977</v>
      </c>
      <c r="AR32" s="310">
        <v>-44.7</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495</v>
      </c>
      <c r="AL33" s="1185"/>
      <c r="AM33" s="1185"/>
      <c r="AN33" s="1186"/>
      <c r="AO33" s="308" t="s">
        <v>480</v>
      </c>
      <c r="AP33" s="308" t="s">
        <v>480</v>
      </c>
      <c r="AQ33" s="309" t="s">
        <v>480</v>
      </c>
      <c r="AR33" s="310" t="s">
        <v>480</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496</v>
      </c>
      <c r="AL34" s="1185"/>
      <c r="AM34" s="1185"/>
      <c r="AN34" s="1186"/>
      <c r="AO34" s="308" t="s">
        <v>480</v>
      </c>
      <c r="AP34" s="308" t="s">
        <v>480</v>
      </c>
      <c r="AQ34" s="309" t="s">
        <v>480</v>
      </c>
      <c r="AR34" s="310" t="s">
        <v>480</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497</v>
      </c>
      <c r="AL35" s="1185"/>
      <c r="AM35" s="1185"/>
      <c r="AN35" s="1186"/>
      <c r="AO35" s="308">
        <v>15698</v>
      </c>
      <c r="AP35" s="308">
        <v>1122</v>
      </c>
      <c r="AQ35" s="309">
        <v>16053</v>
      </c>
      <c r="AR35" s="310">
        <v>-93</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498</v>
      </c>
      <c r="AL36" s="1185"/>
      <c r="AM36" s="1185"/>
      <c r="AN36" s="1186"/>
      <c r="AO36" s="308">
        <v>31456</v>
      </c>
      <c r="AP36" s="308">
        <v>2248</v>
      </c>
      <c r="AQ36" s="309">
        <v>3449</v>
      </c>
      <c r="AR36" s="310">
        <v>-34.799999999999997</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499</v>
      </c>
      <c r="AL37" s="1185"/>
      <c r="AM37" s="1185"/>
      <c r="AN37" s="1186"/>
      <c r="AO37" s="308">
        <v>13934</v>
      </c>
      <c r="AP37" s="308">
        <v>996</v>
      </c>
      <c r="AQ37" s="309">
        <v>404</v>
      </c>
      <c r="AR37" s="310">
        <v>146.5</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500</v>
      </c>
      <c r="AL38" s="1188"/>
      <c r="AM38" s="1188"/>
      <c r="AN38" s="1189"/>
      <c r="AO38" s="311" t="s">
        <v>480</v>
      </c>
      <c r="AP38" s="311" t="s">
        <v>480</v>
      </c>
      <c r="AQ38" s="312">
        <v>3</v>
      </c>
      <c r="AR38" s="300" t="s">
        <v>480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501</v>
      </c>
      <c r="AL39" s="1188"/>
      <c r="AM39" s="1188"/>
      <c r="AN39" s="1189"/>
      <c r="AO39" s="308" t="s">
        <v>480</v>
      </c>
      <c r="AP39" s="308" t="s">
        <v>480</v>
      </c>
      <c r="AQ39" s="309">
        <v>-3105</v>
      </c>
      <c r="AR39" s="310" t="s">
        <v>480</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502</v>
      </c>
      <c r="AL40" s="1185"/>
      <c r="AM40" s="1185"/>
      <c r="AN40" s="1186"/>
      <c r="AO40" s="308">
        <v>-317757</v>
      </c>
      <c r="AP40" s="308">
        <v>-22705</v>
      </c>
      <c r="AQ40" s="309">
        <v>-51549</v>
      </c>
      <c r="AR40" s="310">
        <v>-56</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277</v>
      </c>
      <c r="AL41" s="1191"/>
      <c r="AM41" s="1191"/>
      <c r="AN41" s="1192"/>
      <c r="AO41" s="308">
        <v>207715</v>
      </c>
      <c r="AP41" s="308">
        <v>14842</v>
      </c>
      <c r="AQ41" s="309">
        <v>25231</v>
      </c>
      <c r="AR41" s="310">
        <v>-41.2</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503</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504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505</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472</v>
      </c>
      <c r="AN49" s="1179" t="s">
        <v>506</v>
      </c>
      <c r="AO49" s="1180"/>
      <c r="AP49" s="1180"/>
      <c r="AQ49" s="1180"/>
      <c r="AR49" s="1181"/>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507</v>
      </c>
      <c r="AO50" s="325" t="s">
        <v>508</v>
      </c>
      <c r="AP50" s="326" t="s">
        <v>509</v>
      </c>
      <c r="AQ50" s="327" t="s">
        <v>510</v>
      </c>
      <c r="AR50" s="328" t="s">
        <v>511</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512</v>
      </c>
      <c r="AL51" s="321"/>
      <c r="AM51" s="329">
        <v>702189</v>
      </c>
      <c r="AN51" s="330">
        <v>48991</v>
      </c>
      <c r="AO51" s="331">
        <v>20.100000000000001</v>
      </c>
      <c r="AP51" s="332">
        <v>90072</v>
      </c>
      <c r="AQ51" s="333">
        <v>13.3</v>
      </c>
      <c r="AR51" s="334">
        <v>6.8</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513</v>
      </c>
      <c r="AM52" s="337">
        <v>295018</v>
      </c>
      <c r="AN52" s="338">
        <v>20583</v>
      </c>
      <c r="AO52" s="339">
        <v>42.6</v>
      </c>
      <c r="AP52" s="340">
        <v>46083</v>
      </c>
      <c r="AQ52" s="341">
        <v>3.2</v>
      </c>
      <c r="AR52" s="342">
        <v>39.4</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514</v>
      </c>
      <c r="AL53" s="321"/>
      <c r="AM53" s="329">
        <v>548439</v>
      </c>
      <c r="AN53" s="330">
        <v>38471</v>
      </c>
      <c r="AO53" s="331">
        <v>-21.5</v>
      </c>
      <c r="AP53" s="332">
        <v>88328</v>
      </c>
      <c r="AQ53" s="333">
        <v>-1.9</v>
      </c>
      <c r="AR53" s="334">
        <v>-19.600000000000001</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513</v>
      </c>
      <c r="AM54" s="337">
        <v>314374</v>
      </c>
      <c r="AN54" s="338">
        <v>22052</v>
      </c>
      <c r="AO54" s="339">
        <v>7.1</v>
      </c>
      <c r="AP54" s="340">
        <v>49013</v>
      </c>
      <c r="AQ54" s="341">
        <v>6.4</v>
      </c>
      <c r="AR54" s="342">
        <v>0.7</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515</v>
      </c>
      <c r="AL55" s="321"/>
      <c r="AM55" s="329">
        <v>419126</v>
      </c>
      <c r="AN55" s="330">
        <v>29497</v>
      </c>
      <c r="AO55" s="331">
        <v>-23.3</v>
      </c>
      <c r="AP55" s="332">
        <v>103390</v>
      </c>
      <c r="AQ55" s="333">
        <v>17.100000000000001</v>
      </c>
      <c r="AR55" s="334">
        <v>-40.4</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513</v>
      </c>
      <c r="AM56" s="337">
        <v>155952</v>
      </c>
      <c r="AN56" s="338">
        <v>10976</v>
      </c>
      <c r="AO56" s="339">
        <v>-50.2</v>
      </c>
      <c r="AP56" s="340">
        <v>51269</v>
      </c>
      <c r="AQ56" s="341">
        <v>4.5999999999999996</v>
      </c>
      <c r="AR56" s="342">
        <v>-54.8</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516</v>
      </c>
      <c r="AL57" s="321"/>
      <c r="AM57" s="329">
        <v>865453</v>
      </c>
      <c r="AN57" s="330">
        <v>61445</v>
      </c>
      <c r="AO57" s="331">
        <v>108.3</v>
      </c>
      <c r="AP57" s="332">
        <v>117234</v>
      </c>
      <c r="AQ57" s="333">
        <v>13.4</v>
      </c>
      <c r="AR57" s="334">
        <v>94.9</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513</v>
      </c>
      <c r="AM58" s="337">
        <v>420202</v>
      </c>
      <c r="AN58" s="338">
        <v>29833</v>
      </c>
      <c r="AO58" s="339">
        <v>171.8</v>
      </c>
      <c r="AP58" s="340">
        <v>59796</v>
      </c>
      <c r="AQ58" s="341">
        <v>16.600000000000001</v>
      </c>
      <c r="AR58" s="342">
        <v>155.19999999999999</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517</v>
      </c>
      <c r="AL59" s="321"/>
      <c r="AM59" s="329">
        <v>273045</v>
      </c>
      <c r="AN59" s="330">
        <v>19510</v>
      </c>
      <c r="AO59" s="331">
        <v>-68.2</v>
      </c>
      <c r="AP59" s="332">
        <v>97758</v>
      </c>
      <c r="AQ59" s="333">
        <v>-16.600000000000001</v>
      </c>
      <c r="AR59" s="334">
        <v>-51.6</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513</v>
      </c>
      <c r="AM60" s="337">
        <v>157640</v>
      </c>
      <c r="AN60" s="338">
        <v>11264</v>
      </c>
      <c r="AO60" s="339">
        <v>-62.2</v>
      </c>
      <c r="AP60" s="340">
        <v>45946</v>
      </c>
      <c r="AQ60" s="341">
        <v>-23.2</v>
      </c>
      <c r="AR60" s="342">
        <v>-39</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518</v>
      </c>
      <c r="AL61" s="343"/>
      <c r="AM61" s="344">
        <v>561650</v>
      </c>
      <c r="AN61" s="345">
        <v>39583</v>
      </c>
      <c r="AO61" s="346">
        <v>3.1</v>
      </c>
      <c r="AP61" s="347">
        <v>99356</v>
      </c>
      <c r="AQ61" s="348">
        <v>5.0999999999999996</v>
      </c>
      <c r="AR61" s="334">
        <v>-2</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513</v>
      </c>
      <c r="AM62" s="337">
        <v>268637</v>
      </c>
      <c r="AN62" s="338">
        <v>18942</v>
      </c>
      <c r="AO62" s="339">
        <v>21.8</v>
      </c>
      <c r="AP62" s="340">
        <v>50421</v>
      </c>
      <c r="AQ62" s="341">
        <v>1.5</v>
      </c>
      <c r="AR62" s="342">
        <v>20.3</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dqfwecTqFdVsc8DFsQhZpMDeoAbSIe6T5yp0PG/Uthd6gYv5aqIsXGXGXWWrgdJyMu/pgWnLl1LFDJObwSuprg==" saltValue="AgywGXmzfJk1Itycszohl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520</v>
      </c>
    </row>
    <row r="120" spans="125:125" ht="13.5" hidden="1" customHeight="1" x14ac:dyDescent="0.15"/>
    <row r="121" spans="125:125" ht="13.5" hidden="1" customHeight="1" x14ac:dyDescent="0.15">
      <c r="DU121" s="255"/>
    </row>
  </sheetData>
  <sheetProtection algorithmName="SHA-512" hashValue="Iby+U9aJ8PxPReyKb6VUBYXYo2qsm7fKBauDbo5rpuXzmWsBOL6yKzq1nao+mQ7M6AHozTRPYNZkjBYE3po9Fg==" saltValue="ceatDUN/Ar58sDClqsIH7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521</v>
      </c>
    </row>
  </sheetData>
  <sheetProtection algorithmName="SHA-512" hashValue="B//YOGPrqXRmNIxBf1eORneR493959gaWIFpMjjoGCXaf64myEoUCxxmy2rFHKo1xEjeqGvJB/QivRV9L81tZg==" saltValue="R1gfS1SkFLylbKpKGxjid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203" t="s">
        <v>3</v>
      </c>
      <c r="D47" s="1203"/>
      <c r="E47" s="1204"/>
      <c r="F47" s="11">
        <v>58.71</v>
      </c>
      <c r="G47" s="12">
        <v>62.81</v>
      </c>
      <c r="H47" s="12">
        <v>59.55</v>
      </c>
      <c r="I47" s="12">
        <v>60.16</v>
      </c>
      <c r="J47" s="13">
        <v>60.74</v>
      </c>
    </row>
    <row r="48" spans="2:10" ht="57.75" customHeight="1" x14ac:dyDescent="0.15">
      <c r="B48" s="14"/>
      <c r="C48" s="1205" t="s">
        <v>4</v>
      </c>
      <c r="D48" s="1205"/>
      <c r="E48" s="1206"/>
      <c r="F48" s="15">
        <v>5.0999999999999996</v>
      </c>
      <c r="G48" s="16">
        <v>6.89</v>
      </c>
      <c r="H48" s="16">
        <v>7.85</v>
      </c>
      <c r="I48" s="16">
        <v>14.23</v>
      </c>
      <c r="J48" s="17">
        <v>14.07</v>
      </c>
    </row>
    <row r="49" spans="2:10" ht="57.75" customHeight="1" thickBot="1" x14ac:dyDescent="0.2">
      <c r="B49" s="18"/>
      <c r="C49" s="1207" t="s">
        <v>5</v>
      </c>
      <c r="D49" s="1207"/>
      <c r="E49" s="1208"/>
      <c r="F49" s="19">
        <v>1.75</v>
      </c>
      <c r="G49" s="20">
        <v>6.66</v>
      </c>
      <c r="H49" s="20" t="s">
        <v>527</v>
      </c>
      <c r="I49" s="20">
        <v>10.53</v>
      </c>
      <c r="J49" s="21">
        <v>5.09</v>
      </c>
    </row>
    <row r="50" spans="2:10" x14ac:dyDescent="0.15"/>
  </sheetData>
  <sheetProtection algorithmName="SHA-512" hashValue="4q2R7dvx8RlTGsDcUnuT7/a9BDxtWVY0XEWR3bP2QcvVybiassC/14tWz7ZhmCGKgtiFqyoK92/8lHx0Tywmtg==" saltValue="vyel2xSSBNcGB91S2UUO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2023-03-24T08:06:44Z</cp:lastPrinted>
  <dcterms:created xsi:type="dcterms:W3CDTF">2023-02-20T07:17:19Z</dcterms:created>
  <dcterms:modified xsi:type="dcterms:W3CDTF">2024-03-06T04:35:52Z</dcterms:modified>
  <cp:category/>
</cp:coreProperties>
</file>