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6.8.237\会計課\財政係\030財政\010庶務\030財政情報の公表\020財政状況資料集（旧：財政比較分析表）\「令和1年度財政状況資料集」\"/>
    </mc:Choice>
  </mc:AlternateContent>
  <xr:revisionPtr revIDLastSave="0" documentId="13_ncr:1_{E623CDA2-14A7-4D21-AD79-BAFA56C7BA52}" xr6:coauthVersionLast="36" xr6:coauthVersionMax="36" xr10:uidLastSave="{00000000-0000-0000-0000-000000000000}"/>
  <bookViews>
    <workbookView xWindow="930" yWindow="0" windowWidth="11025" windowHeight="73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C35" i="10"/>
  <c r="BE34" i="10"/>
  <c r="U34" i="10"/>
  <c r="U35" i="10" s="1"/>
  <c r="C34" i="10"/>
  <c r="AM34" i="10" l="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<sst xmlns="http://schemas.openxmlformats.org/spreadsheetml/2006/main" count="1185" uniqueCount="625">
  <si>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</si>
  <si>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</si>
  <si>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</si>
  <si>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</si>
  <si>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</si>
  <si>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</si>
  <si>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</si>
  <si>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</si>
  <si>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</si>
  <si>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</si>
  <si>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</si>
  <si>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</si>
  <si>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</si>
  <si>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</si>
  <si>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</si>
  <si>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</si>
  <si>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</si>
  <si>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</si>
  <si>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</si>
  <si>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</si>
  <si>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</si>
  <si>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</si>
  <si>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</si>
  <si>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</si>
  <si>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</si>
  <si>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</si>
  <si>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</si>
  <si>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</si>
  <si>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</si>
  <si>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</si>
  <si>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</si>
  <si>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</si>
  <si>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</si>
  <si>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</si>
  <si>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</si>
  <si>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</si>
  <si>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</si>
  <si>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</si>
  <si>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</si>
  <si>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</si>
  <si>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</si>
  <si>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</si>
  <si>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</si>
  <si>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</si>
  <si>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</si>
  <si>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</si>
  <si>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</si>
  <si>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</si>
  <si>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</si>
  <si>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</si>
  <si>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</si>
  <si>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</si>
  <si>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</si>
  <si>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</si>
  <si>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</si>
  <si>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</si>
  <si>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</si>
  <si>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</si>
  <si>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</si>
  <si>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</si>
  <si>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</si>
  <si>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</si>
  <si>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</si>
  <si>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</si>
  <si>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</si>
  <si>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</si>
  <si>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</si>
  <si>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</si>
  <si>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</si>
  <si>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</si>
  <si>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</si>
  <si>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</si>
  <si>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</si>
  <si>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</si>
  <si>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</si>
  <si>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</si>
  <si>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</si>
  <si>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</si>
  <si>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</si>
  <si>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</si>
  <si>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</si>
  <si>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</si>
  <si>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</si>
  <si>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</si>
  <si>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</si>
  <si>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</si>
  <si>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</si>
  <si>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</si>
  <si>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</si>
  <si>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</si>
  <si>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</si>
  <si>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</si>
  <si>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</si>
  <si>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</si>
  <si>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</si>
  <si>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</si>
  <si>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</si>
  <si>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</si>
  <si>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</si>
  <si>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</si>
  <si>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</si>
  <si>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</si>
  <si>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</si>
  <si>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</si>
  <si>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</si>
  <si>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</si>
  <si>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</si>
  <si>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</si>
  <si>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</si>
  <si>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</si>
  <si>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</si>
  <si>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</si>
  <si>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</si>
  <si>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</si>
  <si>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</si>
  <si>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</si>
  <si>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</si>
  <si>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</si>
  <si>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</si>
  <si>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</si>
  <si>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</si>
  <si>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</si>
  <si>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</si>
  <si>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</si>
  <si>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</si>
  <si>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</si>
  <si>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</si>
  <si>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</si>
  <si>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</si>
  <si>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</si>
  <si>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</si>
  <si>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</si>
  <si>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</si>
  <si>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</si>
  <si>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</si>
  <si>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</si>
  <si>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</si>
  <si>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</si>
  <si>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</si>
  <si>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</si>
  <si>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</si>
  <si>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</si>
  <si>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</si>
  <si>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</si>
  <si>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</si>
  <si>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</si>
  <si>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</si>
  <si>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</si>
  <si>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</si>
  <si>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</si>
  <si>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</si>
  <si>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</si>
  <si>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</si>
  <si>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</si>
  <si>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</si>
  <si>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</si>
  <si>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</si>
  <si>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</si>
  <si>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</si>
  <si>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</si>
  <si>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</si>
  <si>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</si>
  <si>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</si>
  <si>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</si>
  <si>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</si>
  <si>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</si>
  <si>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</si>
  <si>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</si>
  <si>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</si>
  <si>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</si>
  <si>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</si>
  <si>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</si>
  <si>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</si>
  <si>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</si>
  <si>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</si>
  <si>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</si>
  <si>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</si>
  <si>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</si>
  <si>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</si>
  <si>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</si>
  <si>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</si>
  <si>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</si>
  <si>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</si>
  <si>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</si>
  <si>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</si>
  <si>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</si>
  <si>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</si>
  <si>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</si>
  <si>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</si>
  <si>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</si>
  <si>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</si>
  <si>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</si>
  <si>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</si>
  <si>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</si>
  <si>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</si>
  <si>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</si>
  <si>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</si>
  <si>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</si>
  <si>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</si>
  <si>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</si>
  <si>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</si>
  <si>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</si>
  <si>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</si>
  <si>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</si>
  <si>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</si>
  <si>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</si>
  <si>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</si>
  <si>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</si>
  <si>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</si>
  <si>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</si>
  <si>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</si>
  <si>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</si>
  <si>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</si>
  <si>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</si>
  <si>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</si>
  <si>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</si>
  <si>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</si>
  <si>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</si>
  <si>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</si>
  <si>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</si>
  <si>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</si>
  <si>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</si>
  <si>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</si>
  <si>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</si>
  <si>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</si>
  <si>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</si>
  <si>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</si>
  <si>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</si>
  <si>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</si>
  <si>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</si>
  <si>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</si>
  <si>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</si>
  <si>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</si>
  <si>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</si>
  <si>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</si>
  <si>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</si>
  <si>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</si>
  <si>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</si>
  <si>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</si>
  <si>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</si>
  <si>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</si>
  <si>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</si>
  <si>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</si>
  <si>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</si>
  <si>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</si>
  <si>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</si>
  <si>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</si>
  <si>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</si>
  <si>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</si>
  <si>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</si>
  <si>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</si>
  <si>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</si>
  <si>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</si>
  <si>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</si>
  <si>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</si>
  <si>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</si>
  <si>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</si>
  <si>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</si>
  <si>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</si>
  <si>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</si>
  <si>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</si>
  <si>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</si>
  <si>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</si>
  <si>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</si>
  <si>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</si>
  <si>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</si>
  <si>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</si>
  <si>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</si>
  <si>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</si>
  <si>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</si>
  <si>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</si>
  <si>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</si>
  <si>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</si>
  <si>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</si>
  <si>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</si>
  <si>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</si>
  <si>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</si>
  <si>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</si>
  <si>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</si>
  <si>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</si>
  <si>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</si>
  <si>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</si>
  <si>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</si>
  <si>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</si>
  <si>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</si>
  <si>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</si>
  <si>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</si>
  <si>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</si>
  <si>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</si>
  <si>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</si>
  <si>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</si>
  <si>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</si>
  <si>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</si>
  <si>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</si>
  <si>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</si>
  <si>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</si>
  <si>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</si>
  <si>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</si>
  <si>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</si>
  <si>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</si>
  <si>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</si>
  <si>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</si>
  <si>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</si>
  <si>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</si>
  <si>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</si>
  <si>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</si>
  <si>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</si>
  <si>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</si>
  <si>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</si>
  <si>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</si>
  <si>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</si>
  <si>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</si>
  <si>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</si>
  <si>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</si>
  <si>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</si>
  <si>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</si>
  <si>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</si>
  <si>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</si>
  <si>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</si>
  <si>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</si>
  <si>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</si>
  <si>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</si>
  <si>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</si>
  <si>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</si>
  <si>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</si>
  <si>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</si>
  <si>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</si>
  <si>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</si>
  <si>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</si>
  <si>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</si>
  <si>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</si>
  <si>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</si>
  <si>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</si>
  <si>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</si>
  <si>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</si>
  <si>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</si>
  <si>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</si>
  <si>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</si>
  <si>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</si>
  <si>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</si>
  <si>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</si>
  <si>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</si>
  <si>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</si>
  <si>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</si>
  <si>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</si>
  <si>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</si>
  <si>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</si>
  <si>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</si>
  <si>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</si>
  <si>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</si>
  <si>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</si>
  <si>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</si>
  <si>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</si>
  <si>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</si>
  <si>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</si>
  <si>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</si>
  <si>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</si>
  <si>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</si>
  <si>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</si>
  <si>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</si>
  <si>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</si>
  <si>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</si>
  <si>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</si>
  <si>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</si>
  <si>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</si>
  <si>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</si>
  <si>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</si>
  <si>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</si>
  <si>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</si>
  <si>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</si>
  <si>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</si>
  <si>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</si>
  <si>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</si>
  <si>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</si>
  <si>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</si>
  <si>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</si>
  <si>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</si>
  <si>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</si>
  <si>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</si>
  <si>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</si>
  <si>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</si>
  <si>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</si>
  <si>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</si>
  <si>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</si>
  <si>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</si>
  <si>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</si>
  <si>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</si>
  <si>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</si>
  <si>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</si>
  <si>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</si>
  <si>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</si>
  <si>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</si>
  <si>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</si>
  <si>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</si>
  <si>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</si>
  <si>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</si>
  <si>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</si>
  <si>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</si>
  <si>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</si>
  <si>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</si>
  <si>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</si>
  <si>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</si>
  <si>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</si>
  <si>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</si>
  <si>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</si>
  <si>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</si>
  <si>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</si>
  <si>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</si>
  <si>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</si>
  <si>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</si>
  <si>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</si>
  <si>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</si>
  <si>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</si>
  <si>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</si>
  <si>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</si>
  <si>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</si>
  <si>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</si>
  <si>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</si>
  <si>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</si>
  <si>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</si>
  <si>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</si>
  <si>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</si>
  <si>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</si>
  <si>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</si>
  <si>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</si>
  <si>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</si>
  <si>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</si>
  <si>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</si>
  <si>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</si>
  <si>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</si>
  <si>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</si>
  <si>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</si>
  <si>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</si>
  <si>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</si>
  <si>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</si>
  <si>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</si>
  <si>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</si>
  <si>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</si>
  <si>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</si>
  <si>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</si>
  <si>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</si>
  <si>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</si>
  <si>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</si>
  <si>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</si>
  <si>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</si>
  <si>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</si>
  <si>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</si>
  <si>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</si>
  <si>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</si>
  <si>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</si>
  <si>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</si>
  <si>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</si>
  <si>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</si>
  <si>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</si>
  <si>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</si>
  <si>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</si>
  <si>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</si>
  <si>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</si>
  <si>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</si>
  <si>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</si>
  <si>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</si>
  <si>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</si>
  <si>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</si>
  <si>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</si>
  <si>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</si>
  <si>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</si>
  <si>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</si>
  <si>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</si>
  <si>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</si>
  <si>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</si>
  <si>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</si>
  <si>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</si>
  <si>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</si>
  <si>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</si>
  <si>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</si>
  <si>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</si>
  <si>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</si>
  <si>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</si>
  <si>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</si>
  <si>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</si>
  <si>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</si>
  <si>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</si>
  <si>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</si>
  <si>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</si>
  <si>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</si>
  <si>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</si>
  <si>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</si>
  <si>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</si>
  <si>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</si>
  <si>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</si>
  <si>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</si>
  <si>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</si>
  <si>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</si>
  <si>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</si>
  <si>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</si>
  <si>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</si>
  <si>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</si>
  <si>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</si>
  <si>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</si>
  <si>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</si>
  <si>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</si>
  <si>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</si>
  <si>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</si>
  <si>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</si>
  <si>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</si>
  <si>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</si>
  <si>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</si>
  <si>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</si>
  <si>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</si>
  <si>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</si>
  <si>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</si>
  <si>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</si>
  <si>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</si>
  <si>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</si>
  <si>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</si>
  <si>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</si>
  <si>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</si>
  <si>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</si>
  <si>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</si>
  <si>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</si>
  <si>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</si>
  <si>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</si>
  <si>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</si>
  <si>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</si>
  <si>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</si>
  <si>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</si>
  <si>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</si>
  <si>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</si>
  <si>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</si>
  <si>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</si>
  <si>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</si>
  <si>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</si>
  <si>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</si>
  <si>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</si>
  <si>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</si>
  <si>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</si>
  <si>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</si>
  <si>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</si>
  <si>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</si>
  <si>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</si>
  <si>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</si>
  <si>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</si>
  <si>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</si>
  <si>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</si>
  <si>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</si>
  <si>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</si>
  <si>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</si>
  <si>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</si>
  <si>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</si>
  <si>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</si>
  <si>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</si>
  <si>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</si>
  <si>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</si>
  <si>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</si>
  <si>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</si>
  <si>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</si>
  <si>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</si>
  <si>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</si>
  <si>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</si>
  <si>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</si>
  <si>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</si>
  <si>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1.98</t>
  </si>
  <si>
    <t>▲ 2.31</t>
  </si>
  <si>
    <t>大木町国民健康保険特別会計</t>
  </si>
  <si>
    <t>▲ 0.43</t>
  </si>
  <si>
    <t>▲ 0.79</t>
  </si>
  <si>
    <t>▲ 0.06</t>
  </si>
  <si>
    <t>▲ 0.57</t>
  </si>
  <si>
    <t>▲ 0.50</t>
  </si>
  <si>
    <t>大木町水道事業会計</t>
  </si>
  <si>
    <t>一般会計</t>
  </si>
  <si>
    <t>大木町後期高齢者医療特別会計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</si>
  <si>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</si>
  <si>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</si>
  <si>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</si>
  <si>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</si>
  <si>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</si>
  <si>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</si>
  <si>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</si>
  <si>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</si>
  <si>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ひしのみ国際交流センター</t>
    <rPh sb="4" eb="6">
      <t>コクサイ</t>
    </rPh>
    <rPh sb="6" eb="8">
      <t>コウリュウ</t>
    </rPh>
    <phoneticPr fontId="2"/>
  </si>
  <si>
    <t>大木町健康づくり公社</t>
    <rPh sb="0" eb="2">
      <t>オオキ</t>
    </rPh>
    <rPh sb="2" eb="3">
      <t>マチ</t>
    </rPh>
    <rPh sb="3" eb="5">
      <t>ケンコウ</t>
    </rPh>
    <rPh sb="8" eb="10">
      <t>コウシャ</t>
    </rPh>
    <phoneticPr fontId="2"/>
  </si>
  <si>
    <t>サスティナブル大木</t>
    <rPh sb="7" eb="9">
      <t>オオキ</t>
    </rPh>
    <phoneticPr fontId="2"/>
  </si>
  <si>
    <t>クリエイティブ大木</t>
    <rPh sb="7" eb="9">
      <t>オオキ</t>
    </rPh>
    <phoneticPr fontId="2"/>
  </si>
  <si>
    <t>花宗太田土木組合</t>
    <rPh sb="0" eb="1">
      <t>ハナ</t>
    </rPh>
    <rPh sb="1" eb="2">
      <t>ムネ</t>
    </rPh>
    <rPh sb="2" eb="4">
      <t>オオタ</t>
    </rPh>
    <rPh sb="4" eb="6">
      <t>ドボク</t>
    </rPh>
    <rPh sb="6" eb="8">
      <t>クミアイ</t>
    </rPh>
    <phoneticPr fontId="2"/>
  </si>
  <si>
    <t>福岡県市町村消防団員等公務災害補償組合</t>
    <rPh sb="0" eb="3">
      <t>フクオカケン</t>
    </rPh>
    <rPh sb="3" eb="4">
      <t>シ</t>
    </rPh>
    <rPh sb="4" eb="6">
      <t>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</si>
  <si>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</si>
  <si>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</si>
  <si>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</si>
  <si>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</si>
  <si>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</si>
  <si>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</si>
  <si>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</si>
  <si>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</si>
  <si>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</si>
  <si>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</si>
  <si>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</si>
  <si>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</si>
  <si>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</si>
  <si>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</si>
  <si>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3">
      <t>フクオカケン</t>
    </rPh>
    <rPh sb="3" eb="4">
      <t>ミナミ</t>
    </rPh>
    <rPh sb="4" eb="6">
      <t>コウイキ</t>
    </rPh>
    <rPh sb="6" eb="8">
      <t>スイドウ</t>
    </rPh>
    <rPh sb="8" eb="10">
      <t>キギョウ</t>
    </rPh>
    <rPh sb="10" eb="11">
      <t>ダン</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</si>
  <si>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</si>
  <si>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</si>
  <si>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</si>
  <si>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</si>
  <si>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</si>
  <si>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</si>
  <si>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大木町公共施設整備基金</t>
    <rPh sb="0" eb="2">
      <t>オオキ</t>
    </rPh>
    <rPh sb="2" eb="3">
      <t>マチ</t>
    </rPh>
    <rPh sb="3" eb="5">
      <t>コウキョウ</t>
    </rPh>
    <rPh sb="5" eb="7">
      <t>シセツ</t>
    </rPh>
    <rPh sb="7" eb="9">
      <t>セイビ</t>
    </rPh>
    <rPh sb="9" eb="11">
      <t>キキン</t>
    </rPh>
    <phoneticPr fontId="5"/>
  </si>
  <si>
    <t>ふるさと・ふれあい21基金</t>
    <rPh sb="11" eb="13">
      <t>キキン</t>
    </rPh>
    <phoneticPr fontId="5"/>
  </si>
  <si>
    <t>大木町夢あるれるまちづくり基金</t>
    <rPh sb="0" eb="2">
      <t>オオキ</t>
    </rPh>
    <rPh sb="2" eb="3">
      <t>マチ</t>
    </rPh>
    <rPh sb="3" eb="4">
      <t>ユメ</t>
    </rPh>
    <rPh sb="13" eb="15">
      <t>キキン</t>
    </rPh>
    <phoneticPr fontId="5"/>
  </si>
  <si>
    <t>地域振興基金</t>
    <rPh sb="0" eb="4">
      <t>チイキシンコウ</t>
    </rPh>
    <rPh sb="4" eb="6">
      <t>キキン</t>
    </rPh>
    <phoneticPr fontId="5"/>
  </si>
  <si>
    <t>大木町芸術文化振興基金</t>
    <rPh sb="0" eb="2">
      <t>オオキ</t>
    </rPh>
    <rPh sb="2" eb="3">
      <t>マチ</t>
    </rPh>
    <rPh sb="3" eb="5">
      <t>ゲイジュツ</t>
    </rPh>
    <rPh sb="5" eb="7">
      <t>ブンカ</t>
    </rPh>
    <rPh sb="7" eb="9">
      <t>シンコウ</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</si>
  <si>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</si>
  <si>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</si>
  <si>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</si>
  <si>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</si>
  <si>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</si>
  <si>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</si>
  <si>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</si>
  <si>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</si>
  <si>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</si>
  <si>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平均と同水準にあるが、臨時財政対策債の元利償還開始により逓増傾向にある。今後、公共施設等の更新等、大型投資事業も見込まれるためこれまで以上に公債費の適正化に取り組んでいく必要がある。</t>
    <rPh sb="1" eb="3">
      <t>ジッシツ</t>
    </rPh>
    <rPh sb="3" eb="5">
      <t>コウサイ</t>
    </rPh>
    <rPh sb="5" eb="7">
      <t>ヒリツ</t>
    </rPh>
    <rPh sb="8" eb="10">
      <t>ルイジ</t>
    </rPh>
    <rPh sb="10" eb="12">
      <t>ダンタイ</t>
    </rPh>
    <rPh sb="12" eb="14">
      <t>ヘイキン</t>
    </rPh>
    <rPh sb="15" eb="18">
      <t>ドウスイジュン</t>
    </rPh>
    <rPh sb="23" eb="25">
      <t>リンジ</t>
    </rPh>
    <rPh sb="25" eb="27">
      <t>ザイセイ</t>
    </rPh>
    <rPh sb="27" eb="29">
      <t>タイサク</t>
    </rPh>
    <rPh sb="29" eb="30">
      <t>サイ</t>
    </rPh>
    <rPh sb="31" eb="33">
      <t>ガンリ</t>
    </rPh>
    <rPh sb="33" eb="35">
      <t>ショウカン</t>
    </rPh>
    <rPh sb="35" eb="37">
      <t>カイシ</t>
    </rPh>
    <rPh sb="40" eb="42">
      <t>テイゾウ</t>
    </rPh>
    <rPh sb="42" eb="44">
      <t>ケイコウ</t>
    </rPh>
    <rPh sb="48" eb="50">
      <t>コンゴ</t>
    </rPh>
    <rPh sb="51" eb="53">
      <t>コウキョウ</t>
    </rPh>
    <rPh sb="53" eb="56">
      <t>シセツトウ</t>
    </rPh>
    <rPh sb="57" eb="59">
      <t>コウシン</t>
    </rPh>
    <rPh sb="59" eb="60">
      <t>トウ</t>
    </rPh>
    <rPh sb="61" eb="63">
      <t>オオガタ</t>
    </rPh>
    <rPh sb="63" eb="65">
      <t>トウシ</t>
    </rPh>
    <rPh sb="65" eb="67">
      <t>ジギョウ</t>
    </rPh>
    <rPh sb="68" eb="70">
      <t>ミコ</t>
    </rPh>
    <rPh sb="79" eb="81">
      <t>イジョウ</t>
    </rPh>
    <rPh sb="82" eb="85">
      <t>コウサイヒ</t>
    </rPh>
    <rPh sb="86" eb="89">
      <t>テキセイカ</t>
    </rPh>
    <rPh sb="90" eb="91">
      <t>ト</t>
    </rPh>
    <rPh sb="92" eb="93">
      <t>ク</t>
    </rPh>
    <rPh sb="97" eb="99">
      <t>ヒツヨウ</t>
    </rPh>
    <phoneticPr fontId="5"/>
  </si>
  <si>
    <t>実質公債費比率</t>
    <phoneticPr fontId="5"/>
  </si>
  <si>
    <t xml:space="preserve"> </t>
    <phoneticPr fontId="5"/>
  </si>
  <si>
    <t>・政策、施策の優先度に基づいた大型投資事業の取捨選択を行い、地方債残高の適正化を図ることで、将来負担額は減少。将来負担比率は低い水準であるが、有形固定資産減価償却率は増加傾向にある。特に事業用資産は老朽化が進んでおり、個別施設計画に基づき、老朽化対策に取り組んでいく。</t>
    <rPh sb="1" eb="3">
      <t>セイサク</t>
    </rPh>
    <rPh sb="4" eb="6">
      <t>シサク</t>
    </rPh>
    <rPh sb="7" eb="10">
      <t>ユウセンド</t>
    </rPh>
    <rPh sb="11" eb="12">
      <t>モト</t>
    </rPh>
    <rPh sb="15" eb="17">
      <t>オオガタ</t>
    </rPh>
    <rPh sb="17" eb="19">
      <t>トウシ</t>
    </rPh>
    <rPh sb="19" eb="21">
      <t>ジギョウ</t>
    </rPh>
    <rPh sb="22" eb="24">
      <t>シュシャ</t>
    </rPh>
    <rPh sb="24" eb="26">
      <t>センタク</t>
    </rPh>
    <rPh sb="27" eb="28">
      <t>オコナ</t>
    </rPh>
    <rPh sb="30" eb="33">
      <t>チホウサイ</t>
    </rPh>
    <rPh sb="33" eb="35">
      <t>ザンダカ</t>
    </rPh>
    <rPh sb="36" eb="39">
      <t>テキセイカ</t>
    </rPh>
    <rPh sb="40" eb="41">
      <t>ハカ</t>
    </rPh>
    <rPh sb="46" eb="48">
      <t>ショウライ</t>
    </rPh>
    <rPh sb="48" eb="50">
      <t>フタン</t>
    </rPh>
    <rPh sb="50" eb="51">
      <t>ガク</t>
    </rPh>
    <rPh sb="52" eb="54">
      <t>ゲンショウ</t>
    </rPh>
    <rPh sb="55" eb="57">
      <t>ショウライ</t>
    </rPh>
    <rPh sb="57" eb="59">
      <t>フタン</t>
    </rPh>
    <rPh sb="59" eb="61">
      <t>ヒリツ</t>
    </rPh>
    <rPh sb="62" eb="63">
      <t>ヒク</t>
    </rPh>
    <rPh sb="64" eb="66">
      <t>スイジュン</t>
    </rPh>
    <rPh sb="71" eb="73">
      <t>ユウケイ</t>
    </rPh>
    <rPh sb="73" eb="75">
      <t>コテイ</t>
    </rPh>
    <rPh sb="75" eb="77">
      <t>シサン</t>
    </rPh>
    <rPh sb="77" eb="79">
      <t>ゲンカ</t>
    </rPh>
    <rPh sb="79" eb="81">
      <t>ショウキャク</t>
    </rPh>
    <rPh sb="81" eb="82">
      <t>リツ</t>
    </rPh>
    <rPh sb="83" eb="85">
      <t>ゾウカ</t>
    </rPh>
    <rPh sb="85" eb="87">
      <t>ケイコウ</t>
    </rPh>
    <rPh sb="91" eb="92">
      <t>トク</t>
    </rPh>
    <rPh sb="93" eb="96">
      <t>ジギョウヨウ</t>
    </rPh>
    <rPh sb="96" eb="98">
      <t>シサン</t>
    </rPh>
    <rPh sb="99" eb="102">
      <t>ロウキュウカ</t>
    </rPh>
    <rPh sb="103" eb="104">
      <t>スス</t>
    </rPh>
    <rPh sb="109" eb="111">
      <t>コベツ</t>
    </rPh>
    <rPh sb="111" eb="113">
      <t>シセツ</t>
    </rPh>
    <rPh sb="113" eb="115">
      <t>ケイカク</t>
    </rPh>
    <rPh sb="116" eb="117">
      <t>モト</t>
    </rPh>
    <rPh sb="120" eb="123">
      <t>ロウキュウカ</t>
    </rPh>
    <rPh sb="123" eb="125">
      <t>タイサク</t>
    </rPh>
    <rPh sb="126" eb="127">
      <t>ト</t>
    </rPh>
    <rPh sb="128" eb="12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</si>
</sst>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c:ext xmlns:c16="http://schemas.microsoft.com/office/drawing/2014/chart" uri="{C3380CC4-5D6E-409C-BE32-E72D297353CC}">
              <c16:uniqueId val="{00000000-D3EC-4033-861A-DE8D92A1DF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36280</c:v>
                </c:pt>
                <c:pt idx="1">
                  <c:v>40800</c:v>
                </c:pt>
                <c:pt idx="2">
                  <c:v>48991</c:v>
                </c:pt>
                <c:pt idx="3">
                  <c:v>38471</c:v>
                </c:pt>
                <c:pt idx="4">
                  <c:v>29497</c:v>
                </c:pt>
              </c:numCache>
            </c:numRef>
          </c:val>
          <c:smooth val="0"/>
          <c:extLst>
            <c:ext xmlns:c16="http://schemas.microsoft.com/office/drawing/2014/chart" uri="{C3380CC4-5D6E-409C-BE32-E72D297353CC}">
              <c16:uniqueId val="{00000001-D3EC-4033-861A-DE8D92A1DF42}"/>
            </c:ext>
          </c:extLst>
        </c:ser>
        <c:dLbls>
          <c:showLegendKey val="0"/>
          <c:showVal val="0"/>
          <c:showCatName val="0"/>
          <c:showSerName val="0"/>
          <c:showPercent val="0"/>
          <c:showBubbleSize val="0"/>
        </c:dLbls>
        <c:marker val="1"/>
        <c:smooth val="0"/>
        <c:axId val="264173688"/>
        <c:axId val="264174472"/>
      </c:lineChart>
      <c:catAx>
        <c:axId val="264173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174472"/>
        <c:crosses val="autoZero"/>
        <c:auto val="1"/>
        <c:lblAlgn val="ctr"/>
        <c:lblOffset val="100"/>
        <c:tickLblSkip val="1"/>
        <c:tickMarkSkip val="1"/>
        <c:noMultiLvlLbl val="0"/>
      </c:catAx>
      <c:valAx>
        <c:axId val="264174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173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5.78</c:v>
                </c:pt>
                <c:pt idx="1">
                  <c:v>4.75</c:v>
                </c:pt>
                <c:pt idx="2">
                  <c:v>5.0999999999999996</c:v>
                </c:pt>
                <c:pt idx="3">
                  <c:v>6.89</c:v>
                </c:pt>
                <c:pt idx="4">
                  <c:v>7.85</c:v>
                </c:pt>
              </c:numCache>
            </c:numRef>
          </c:val>
          <c:extLst>
            <c:ext xmlns:c16="http://schemas.microsoft.com/office/drawing/2014/chart" uri="{C3380CC4-5D6E-409C-BE32-E72D297353CC}">
              <c16:uniqueId val="{00000000-C884-4FDD-A23C-D4282331A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57.83</c:v>
                </c:pt>
                <c:pt idx="1">
                  <c:v>57.71</c:v>
                </c:pt>
                <c:pt idx="2">
                  <c:v>58.71</c:v>
                </c:pt>
                <c:pt idx="3">
                  <c:v>62.81</c:v>
                </c:pt>
                <c:pt idx="4">
                  <c:v>59.55</c:v>
                </c:pt>
              </c:numCache>
            </c:numRef>
          </c:val>
          <c:extLst>
            <c:ext xmlns:c16="http://schemas.microsoft.com/office/drawing/2014/chart" uri="{C3380CC4-5D6E-409C-BE32-E72D297353CC}">
              <c16:uniqueId val="{00000001-C884-4FDD-A23C-D4282331A0FC}"/>
            </c:ext>
          </c:extLst>
        </c:ser>
        <c:dLbls>
          <c:showLegendKey val="0"/>
          <c:showVal val="0"/>
          <c:showCatName val="0"/>
          <c:showSerName val="0"/>
          <c:showPercent val="0"/>
          <c:showBubbleSize val="0"/>
        </c:dLbls>
        <c:gapWidth val="250"/>
        <c:overlap val="100"/>
        <c:axId val="380635704"/>
        <c:axId val="38063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0.41</c:v>
                </c:pt>
                <c:pt idx="1">
                  <c:v>-1.98</c:v>
                </c:pt>
                <c:pt idx="2">
                  <c:v>1.75</c:v>
                </c:pt>
                <c:pt idx="3">
                  <c:v>6.66</c:v>
                </c:pt>
                <c:pt idx="4">
                  <c:v>-2.31</c:v>
                </c:pt>
              </c:numCache>
            </c:numRef>
          </c:val>
          <c:smooth val="0"/>
          <c:extLst>
            <c:ext xmlns:c16="http://schemas.microsoft.com/office/drawing/2014/chart" uri="{C3380CC4-5D6E-409C-BE32-E72D297353CC}">
              <c16:uniqueId val="{00000002-C884-4FDD-A23C-D4282331A0FC}"/>
            </c:ext>
          </c:extLst>
        </c:ser>
        <c:dLbls>
          <c:showLegendKey val="0"/>
          <c:showVal val="0"/>
          <c:showCatName val="0"/>
          <c:showSerName val="0"/>
          <c:showPercent val="0"/>
          <c:showBubbleSize val="0"/>
        </c:dLbls>
        <c:marker val="1"/>
        <c:smooth val="0"/>
        <c:axId val="380635704"/>
        <c:axId val="380636096"/>
      </c:lineChart>
      <c:catAx>
        <c:axId val="38063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636096"/>
        <c:crosses val="autoZero"/>
        <c:auto val="1"/>
        <c:lblAlgn val="ctr"/>
        <c:lblOffset val="100"/>
        <c:tickLblSkip val="1"/>
        <c:tickMarkSkip val="1"/>
        <c:noMultiLvlLbl val="0"/>
      </c:catAx>
      <c:valAx>
        <c:axId val="3806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63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3C-4581-B030-A48585879A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3C-4581-B030-A48585879A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3C-4581-B030-A48585879A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3C-4581-B030-A48585879A3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E3C-4581-B030-A48585879A3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E3C-4581-B030-A48585879A34}"/>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0.18</c:v>
                </c:pt>
                <c:pt idx="4">
                  <c:v>#N/A</c:v>
                </c:pt>
                <c:pt idx="5">
                  <c:v>0.17</c:v>
                </c:pt>
                <c:pt idx="6">
                  <c:v>#N/A</c:v>
                </c:pt>
                <c:pt idx="7">
                  <c:v>0.19</c:v>
                </c:pt>
                <c:pt idx="8">
                  <c:v>#N/A</c:v>
                </c:pt>
                <c:pt idx="9">
                  <c:v>0.22</c:v>
                </c:pt>
              </c:numCache>
            </c:numRef>
          </c:val>
          <c:extLst>
            <c:ext xmlns:c16="http://schemas.microsoft.com/office/drawing/2014/chart" uri="{C3380CC4-5D6E-409C-BE32-E72D297353CC}">
              <c16:uniqueId val="{00000006-EE3C-4581-B030-A48585879A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5.78</c:v>
                </c:pt>
                <c:pt idx="2">
                  <c:v>#N/A</c:v>
                </c:pt>
                <c:pt idx="3">
                  <c:v>4.75</c:v>
                </c:pt>
                <c:pt idx="4">
                  <c:v>#N/A</c:v>
                </c:pt>
                <c:pt idx="5">
                  <c:v>5.09</c:v>
                </c:pt>
                <c:pt idx="6">
                  <c:v>#N/A</c:v>
                </c:pt>
                <c:pt idx="7">
                  <c:v>6.89</c:v>
                </c:pt>
                <c:pt idx="8">
                  <c:v>#N/A</c:v>
                </c:pt>
                <c:pt idx="9">
                  <c:v>7.84</c:v>
                </c:pt>
              </c:numCache>
            </c:numRef>
          </c:val>
          <c:extLst>
            <c:ext xmlns:c16="http://schemas.microsoft.com/office/drawing/2014/chart" uri="{C3380CC4-5D6E-409C-BE32-E72D297353CC}">
              <c16:uniqueId val="{00000007-EE3C-4581-B030-A48585879A34}"/>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24.86</c:v>
                </c:pt>
                <c:pt idx="2">
                  <c:v>#N/A</c:v>
                </c:pt>
                <c:pt idx="3">
                  <c:v>26.8</c:v>
                </c:pt>
                <c:pt idx="4">
                  <c:v>#N/A</c:v>
                </c:pt>
                <c:pt idx="5">
                  <c:v>27.99</c:v>
                </c:pt>
                <c:pt idx="6">
                  <c:v>#N/A</c:v>
                </c:pt>
                <c:pt idx="7">
                  <c:v>28.53</c:v>
                </c:pt>
                <c:pt idx="8">
                  <c:v>#N/A</c:v>
                </c:pt>
                <c:pt idx="9">
                  <c:v>29.92</c:v>
                </c:pt>
              </c:numCache>
            </c:numRef>
          </c:val>
          <c:extLst>
            <c:ext xmlns:c16="http://schemas.microsoft.com/office/drawing/2014/chart" uri="{C3380CC4-5D6E-409C-BE32-E72D297353CC}">
              <c16:uniqueId val="{00000008-EE3C-4581-B030-A48585879A34}"/>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0.43</c:v>
                </c:pt>
                <c:pt idx="1">
                  <c:v>#N/A</c:v>
                </c:pt>
                <c:pt idx="2">
                  <c:v>0.79</c:v>
                </c:pt>
                <c:pt idx="3">
                  <c:v>#N/A</c:v>
                </c:pt>
                <c:pt idx="4">
                  <c:v>0.06</c:v>
                </c:pt>
                <c:pt idx="5">
                  <c:v>#N/A</c:v>
                </c:pt>
                <c:pt idx="6">
                  <c:v>0.56999999999999995</c:v>
                </c:pt>
                <c:pt idx="7">
                  <c:v>#N/A</c:v>
                </c:pt>
                <c:pt idx="8">
                  <c:v>0.5</c:v>
                </c:pt>
                <c:pt idx="9">
                  <c:v>#N/A</c:v>
                </c:pt>
              </c:numCache>
            </c:numRef>
          </c:val>
          <c:extLst>
            <c:ext xmlns:c16="http://schemas.microsoft.com/office/drawing/2014/chart" uri="{C3380CC4-5D6E-409C-BE32-E72D297353CC}">
              <c16:uniqueId val="{00000009-EE3C-4581-B030-A48585879A34}"/>
            </c:ext>
          </c:extLst>
        </c:ser>
        <c:dLbls>
          <c:showLegendKey val="0"/>
          <c:showVal val="0"/>
          <c:showCatName val="0"/>
          <c:showSerName val="0"/>
          <c:showPercent val="0"/>
          <c:showBubbleSize val="0"/>
        </c:dLbls>
        <c:gapWidth val="150"/>
        <c:overlap val="100"/>
        <c:axId val="380636880"/>
        <c:axId val="380637272"/>
      </c:barChart>
      <c:catAx>
        <c:axId val="38063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637272"/>
        <c:crosses val="autoZero"/>
        <c:auto val="1"/>
        <c:lblAlgn val="ctr"/>
        <c:lblOffset val="100"/>
        <c:tickLblSkip val="1"/>
        <c:tickMarkSkip val="1"/>
        <c:noMultiLvlLbl val="0"/>
      </c:catAx>
      <c:valAx>
        <c:axId val="380637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63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292</c:v>
                </c:pt>
                <c:pt idx="5">
                  <c:v>306</c:v>
                </c:pt>
                <c:pt idx="8">
                  <c:v>316</c:v>
                </c:pt>
                <c:pt idx="11">
                  <c:v>325</c:v>
                </c:pt>
                <c:pt idx="14">
                  <c:v>325</c:v>
                </c:pt>
              </c:numCache>
            </c:numRef>
          </c:val>
          <c:extLst>
            <c:ext xmlns:c16="http://schemas.microsoft.com/office/drawing/2014/chart" uri="{C3380CC4-5D6E-409C-BE32-E72D297353CC}">
              <c16:uniqueId val="{00000000-376C-4890-85C3-3A892D303F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6C-4890-85C3-3A892D303F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77</c:v>
                </c:pt>
                <c:pt idx="3">
                  <c:v>76</c:v>
                </c:pt>
                <c:pt idx="6">
                  <c:v>76</c:v>
                </c:pt>
                <c:pt idx="9">
                  <c:v>75</c:v>
                </c:pt>
                <c:pt idx="12">
                  <c:v>75</c:v>
                </c:pt>
              </c:numCache>
            </c:numRef>
          </c:val>
          <c:extLst>
            <c:ext xmlns:c16="http://schemas.microsoft.com/office/drawing/2014/chart" uri="{C3380CC4-5D6E-409C-BE32-E72D297353CC}">
              <c16:uniqueId val="{00000002-376C-4890-85C3-3A892D303F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4</c:v>
                </c:pt>
                <c:pt idx="6">
                  <c:v>7</c:v>
                </c:pt>
                <c:pt idx="9">
                  <c:v>14</c:v>
                </c:pt>
                <c:pt idx="12">
                  <c:v>18</c:v>
                </c:pt>
              </c:numCache>
            </c:numRef>
          </c:val>
          <c:extLst>
            <c:ext xmlns:c16="http://schemas.microsoft.com/office/drawing/2014/chart" uri="{C3380CC4-5D6E-409C-BE32-E72D297353CC}">
              <c16:uniqueId val="{00000003-376C-4890-85C3-3A892D303F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6C-4890-85C3-3A892D303F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6C-4890-85C3-3A892D303F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6C-4890-85C3-3A892D303F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433</c:v>
                </c:pt>
                <c:pt idx="3">
                  <c:v>447</c:v>
                </c:pt>
                <c:pt idx="6">
                  <c:v>448</c:v>
                </c:pt>
                <c:pt idx="9">
                  <c:v>469</c:v>
                </c:pt>
                <c:pt idx="12">
                  <c:v>471</c:v>
                </c:pt>
              </c:numCache>
            </c:numRef>
          </c:val>
          <c:extLst>
            <c:ext xmlns:c16="http://schemas.microsoft.com/office/drawing/2014/chart" uri="{C3380CC4-5D6E-409C-BE32-E72D297353CC}">
              <c16:uniqueId val="{00000007-376C-4890-85C3-3A892D303F95}"/>
            </c:ext>
          </c:extLst>
        </c:ser>
        <c:dLbls>
          <c:showLegendKey val="0"/>
          <c:showVal val="0"/>
          <c:showCatName val="0"/>
          <c:showSerName val="0"/>
          <c:showPercent val="0"/>
          <c:showBubbleSize val="0"/>
        </c:dLbls>
        <c:gapWidth val="100"/>
        <c:overlap val="100"/>
        <c:axId val="388306536"/>
        <c:axId val="38830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221</c:v>
                </c:pt>
                <c:pt idx="2">
                  <c:v>#N/A</c:v>
                </c:pt>
                <c:pt idx="3">
                  <c:v>#N/A</c:v>
                </c:pt>
                <c:pt idx="4">
                  <c:v>221</c:v>
                </c:pt>
                <c:pt idx="5">
                  <c:v>#N/A</c:v>
                </c:pt>
                <c:pt idx="6">
                  <c:v>#N/A</c:v>
                </c:pt>
                <c:pt idx="7">
                  <c:v>215</c:v>
                </c:pt>
                <c:pt idx="8">
                  <c:v>#N/A</c:v>
                </c:pt>
                <c:pt idx="9">
                  <c:v>#N/A</c:v>
                </c:pt>
                <c:pt idx="10">
                  <c:v>233</c:v>
                </c:pt>
                <c:pt idx="11">
                  <c:v>#N/A</c:v>
                </c:pt>
                <c:pt idx="12">
                  <c:v>#N/A</c:v>
                </c:pt>
                <c:pt idx="13">
                  <c:v>239</c:v>
                </c:pt>
                <c:pt idx="14">
                  <c:v>#N/A</c:v>
                </c:pt>
              </c:numCache>
            </c:numRef>
          </c:val>
          <c:smooth val="0"/>
          <c:extLst>
            <c:ext xmlns:c16="http://schemas.microsoft.com/office/drawing/2014/chart" uri="{C3380CC4-5D6E-409C-BE32-E72D297353CC}">
              <c16:uniqueId val="{00000008-376C-4890-85C3-3A892D303F95}"/>
            </c:ext>
          </c:extLst>
        </c:ser>
        <c:dLbls>
          <c:showLegendKey val="0"/>
          <c:showVal val="0"/>
          <c:showCatName val="0"/>
          <c:showSerName val="0"/>
          <c:showPercent val="0"/>
          <c:showBubbleSize val="0"/>
        </c:dLbls>
        <c:marker val="1"/>
        <c:smooth val="0"/>
        <c:axId val="388306536"/>
        <c:axId val="388306928"/>
      </c:lineChart>
      <c:catAx>
        <c:axId val="38830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306928"/>
        <c:crosses val="autoZero"/>
        <c:auto val="1"/>
        <c:lblAlgn val="ctr"/>
        <c:lblOffset val="100"/>
        <c:tickLblSkip val="1"/>
        <c:tickMarkSkip val="1"/>
        <c:noMultiLvlLbl val="0"/>
      </c:catAx>
      <c:valAx>
        <c:axId val="38830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30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3801</c:v>
                </c:pt>
                <c:pt idx="5">
                  <c:v>3800</c:v>
                </c:pt>
                <c:pt idx="8">
                  <c:v>3966</c:v>
                </c:pt>
                <c:pt idx="11">
                  <c:v>3816</c:v>
                </c:pt>
                <c:pt idx="14">
                  <c:v>3810</c:v>
                </c:pt>
              </c:numCache>
            </c:numRef>
          </c:val>
          <c:extLst>
            <c:ext xmlns:c16="http://schemas.microsoft.com/office/drawing/2014/chart" uri="{C3380CC4-5D6E-409C-BE32-E72D297353CC}">
              <c16:uniqueId val="{00000000-4349-4EEB-A89B-B441938D0B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5</c:v>
                </c:pt>
                <c:pt idx="8">
                  <c:v>0</c:v>
                </c:pt>
                <c:pt idx="11">
                  <c:v>3</c:v>
                </c:pt>
                <c:pt idx="14">
                  <c:v>3</c:v>
                </c:pt>
              </c:numCache>
            </c:numRef>
          </c:val>
          <c:extLst>
            <c:ext xmlns:c16="http://schemas.microsoft.com/office/drawing/2014/chart" uri="{C3380CC4-5D6E-409C-BE32-E72D297353CC}">
              <c16:uniqueId val="{00000001-4349-4EEB-A89B-B441938D0B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3743</c:v>
                </c:pt>
                <c:pt idx="5">
                  <c:v>3681</c:v>
                </c:pt>
                <c:pt idx="8">
                  <c:v>3567</c:v>
                </c:pt>
                <c:pt idx="11">
                  <c:v>3832</c:v>
                </c:pt>
                <c:pt idx="14">
                  <c:v>3883</c:v>
                </c:pt>
              </c:numCache>
            </c:numRef>
          </c:val>
          <c:extLst>
            <c:ext xmlns:c16="http://schemas.microsoft.com/office/drawing/2014/chart" uri="{C3380CC4-5D6E-409C-BE32-E72D297353CC}">
              <c16:uniqueId val="{00000002-4349-4EEB-A89B-B441938D0B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49-4EEB-A89B-B441938D0B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49-4EEB-A89B-B441938D0B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49-4EEB-A89B-B441938D0B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733</c:v>
                </c:pt>
                <c:pt idx="3">
                  <c:v>931</c:v>
                </c:pt>
                <c:pt idx="6">
                  <c:v>739</c:v>
                </c:pt>
                <c:pt idx="9">
                  <c:v>744</c:v>
                </c:pt>
                <c:pt idx="12">
                  <c:v>793</c:v>
                </c:pt>
              </c:numCache>
            </c:numRef>
          </c:val>
          <c:extLst>
            <c:ext xmlns:c16="http://schemas.microsoft.com/office/drawing/2014/chart" uri="{C3380CC4-5D6E-409C-BE32-E72D297353CC}">
              <c16:uniqueId val="{00000006-4349-4EEB-A89B-B441938D0B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c:v>
                </c:pt>
                <c:pt idx="3">
                  <c:v>57</c:v>
                </c:pt>
                <c:pt idx="6">
                  <c:v>256</c:v>
                </c:pt>
                <c:pt idx="9">
                  <c:v>247</c:v>
                </c:pt>
                <c:pt idx="12">
                  <c:v>276</c:v>
                </c:pt>
              </c:numCache>
            </c:numRef>
          </c:val>
          <c:extLst>
            <c:ext xmlns:c16="http://schemas.microsoft.com/office/drawing/2014/chart" uri="{C3380CC4-5D6E-409C-BE32-E72D297353CC}">
              <c16:uniqueId val="{00000007-4349-4EEB-A89B-B441938D0B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1</c:v>
                </c:pt>
                <c:pt idx="6">
                  <c:v>2</c:v>
                </c:pt>
                <c:pt idx="9">
                  <c:v>2</c:v>
                </c:pt>
                <c:pt idx="12">
                  <c:v>1</c:v>
                </c:pt>
              </c:numCache>
            </c:numRef>
          </c:val>
          <c:extLst>
            <c:ext xmlns:c16="http://schemas.microsoft.com/office/drawing/2014/chart" uri="{C3380CC4-5D6E-409C-BE32-E72D297353CC}">
              <c16:uniqueId val="{00000008-4349-4EEB-A89B-B441938D0B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372</c:v>
                </c:pt>
                <c:pt idx="3">
                  <c:v>300</c:v>
                </c:pt>
                <c:pt idx="6">
                  <c:v>227</c:v>
                </c:pt>
                <c:pt idx="9">
                  <c:v>343</c:v>
                </c:pt>
                <c:pt idx="12">
                  <c:v>270</c:v>
                </c:pt>
              </c:numCache>
            </c:numRef>
          </c:val>
          <c:extLst>
            <c:ext xmlns:c16="http://schemas.microsoft.com/office/drawing/2014/chart" uri="{C3380CC4-5D6E-409C-BE32-E72D297353CC}">
              <c16:uniqueId val="{00000009-4349-4EEB-A89B-B441938D0B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5167</c:v>
                </c:pt>
                <c:pt idx="3">
                  <c:v>5144</c:v>
                </c:pt>
                <c:pt idx="6">
                  <c:v>5172</c:v>
                </c:pt>
                <c:pt idx="9">
                  <c:v>5051</c:v>
                </c:pt>
                <c:pt idx="12">
                  <c:v>4873</c:v>
                </c:pt>
              </c:numCache>
            </c:numRef>
          </c:val>
          <c:extLst>
            <c:ext xmlns:c16="http://schemas.microsoft.com/office/drawing/2014/chart" uri="{C3380CC4-5D6E-409C-BE32-E72D297353CC}">
              <c16:uniqueId val="{0000000A-4349-4EEB-A89B-B441938D0B11}"/>
            </c:ext>
          </c:extLst>
        </c:ser>
        <c:dLbls>
          <c:showLegendKey val="0"/>
          <c:showVal val="0"/>
          <c:showCatName val="0"/>
          <c:showSerName val="0"/>
          <c:showPercent val="0"/>
          <c:showBubbleSize val="0"/>
        </c:dLbls>
        <c:gapWidth val="100"/>
        <c:overlap val="100"/>
        <c:axId val="388308104"/>
        <c:axId val="38830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49-4EEB-A89B-B441938D0B11}"/>
            </c:ext>
          </c:extLst>
        </c:ser>
        <c:dLbls>
          <c:showLegendKey val="0"/>
          <c:showVal val="0"/>
          <c:showCatName val="0"/>
          <c:showSerName val="0"/>
          <c:showPercent val="0"/>
          <c:showBubbleSize val="0"/>
        </c:dLbls>
        <c:marker val="1"/>
        <c:smooth val="0"/>
        <c:axId val="388308104"/>
        <c:axId val="388308496"/>
      </c:lineChart>
      <c:catAx>
        <c:axId val="38830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308496"/>
        <c:crosses val="autoZero"/>
        <c:auto val="1"/>
        <c:lblAlgn val="ctr"/>
        <c:lblOffset val="100"/>
        <c:tickLblSkip val="1"/>
        <c:tickMarkSkip val="1"/>
        <c:noMultiLvlLbl val="0"/>
      </c:catAx>
      <c:valAx>
        <c:axId val="38830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30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1882</c:v>
                </c:pt>
                <c:pt idx="1">
                  <c:v>2038</c:v>
                </c:pt>
                <c:pt idx="2">
                  <c:v>1932</c:v>
                </c:pt>
              </c:numCache>
            </c:numRef>
          </c:val>
          <c:extLst>
            <c:ext xmlns:c16="http://schemas.microsoft.com/office/drawing/2014/chart" uri="{C3380CC4-5D6E-409C-BE32-E72D297353CC}">
              <c16:uniqueId val="{00000000-C2A4-43EB-BB2D-DB7B280101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315</c:v>
                </c:pt>
                <c:pt idx="2">
                  <c:v>315</c:v>
                </c:pt>
              </c:numCache>
            </c:numRef>
          </c:val>
          <c:extLst>
            <c:ext xmlns:c16="http://schemas.microsoft.com/office/drawing/2014/chart" uri="{C3380CC4-5D6E-409C-BE32-E72D297353CC}">
              <c16:uniqueId val="{00000001-C2A4-43EB-BB2D-DB7B280101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1220</c:v>
                </c:pt>
                <c:pt idx="1">
                  <c:v>1329</c:v>
                </c:pt>
                <c:pt idx="2">
                  <c:v>1486</c:v>
                </c:pt>
              </c:numCache>
            </c:numRef>
          </c:val>
          <c:extLst>
            <c:ext xmlns:c16="http://schemas.microsoft.com/office/drawing/2014/chart" uri="{C3380CC4-5D6E-409C-BE32-E72D297353CC}">
              <c16:uniqueId val="{00000002-C2A4-43EB-BB2D-DB7B280101AC}"/>
            </c:ext>
          </c:extLst>
        </c:ser>
        <c:dLbls>
          <c:showLegendKey val="0"/>
          <c:showVal val="0"/>
          <c:showCatName val="0"/>
          <c:showSerName val="0"/>
          <c:showPercent val="0"/>
          <c:showBubbleSize val="0"/>
        </c:dLbls>
        <c:gapWidth val="120"/>
        <c:overlap val="100"/>
        <c:axId val="388308888"/>
        <c:axId val="388645496"/>
      </c:barChart>
      <c:catAx>
        <c:axId val="38830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8645496"/>
        <c:crosses val="autoZero"/>
        <c:auto val="1"/>
        <c:lblAlgn val="ctr"/>
        <c:lblOffset val="100"/>
        <c:tickLblSkip val="1"/>
        <c:tickMarkSkip val="1"/>
        <c:noMultiLvlLbl val="0"/>
      </c:catAx>
      <c:valAx>
        <c:axId val="388645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830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{9C20B5C7-D787-4F60-A36D-FCB270F637F6}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22E-4339-8415-8F4A39044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{2C2B2BC6-36C0-4E46-AFE9-C55F3F4FF45E}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2E-4339-8415-8F4A39044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{2AB5C266-0A1D-4B4A-9EC1-FD6EEFC0BB9F}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2E-4339-8415-8F4A39044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{A0450CA5-0287-478E-B5CB-E0D830EAEA29}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2E-4339-8415-8F4A39044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{76659312-E564-400D-9695-9CDCE17A1CBE}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2E-4339-8415-8F4A39044F3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{83446475-A036-4C76-B2A2-DEDC1EECB5B0}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22E-4339-8415-8F4A39044F3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{8B3EC54A-5C3E-44AF-A6EF-1C226439A6E5}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22E-4339-8415-8F4A39044F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{9A70265A-66C5-48D0-B61B-6192717C9BB1}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22E-4339-8415-8F4A39044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{81C384EF-F0BB-4202-A0D1-DB0841A96619}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22E-4339-8415-8F4A39044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34.299999999999997</c:v>
                </c:pt>
                <c:pt idx="8">
                  <c:v>36.799999999999997</c:v>
                </c:pt>
                <c:pt idx="16">
                  <c:v>38.700000000000003</c:v>
                </c:pt>
                <c:pt idx="24">
                  <c:v>40.700000000000003</c:v>
                </c:pt>
                <c:pt idx="32">
                  <c:v>42.8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2E-4339-8415-8F4A39044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{4EA39116-F84F-464A-BE53-C88D1AED0E04}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22E-4339-8415-8F4A39044F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{46479A21-B18C-474F-B89A-1DD43A9E0FED}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2E-4339-8415-8F4A39044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{98AC7C7B-94EF-4058-8DFB-51CFA84B36C4}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2E-4339-8415-8F4A39044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{FA45627A-E7C7-437B-8CB1-8CBEB09AFBB8}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2E-4339-8415-8F4A39044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{C2213808-8C56-4C9A-BC45-6C450E984352}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2E-4339-8415-8F4A39044F3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{86B7BBD9-70BA-4DAB-AAF6-901555D5EE3E}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22E-4339-8415-8F4A39044F3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{5F2656A8-11A4-461C-950C-BC5A3BBF7985}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22E-4339-8415-8F4A39044F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{7C1977BD-7A27-4DAE-AA0D-A5E9E46BEA17}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22E-4339-8415-8F4A39044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{75E153E6-D9CC-41AF-9EAB-5B4FBBB77694}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22E-4339-8415-8F4A39044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52.1</c:v>
                </c:pt>
                <c:pt idx="16">
                  <c:v>59.1</c:v>
                </c:pt>
                <c:pt idx="24">
                  <c:v>59.8</c:v>
                </c:pt>
                <c:pt idx="32">
                  <c:v>59.7</c:v>
                </c:pt>
              </c:numCache>
            </c:numRef>
          </c:xVal>
          <c:yVal>
            <c:numRef>
              <c:f>公会計指標分析・財政指標組合せ分析表!$BP$55:$DC$55</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C22E-4339-8415-8F4A39044F39}"/>
            </c:ext>
          </c:extLst>
        </c:ser>
        <c:dLbls>
          <c:showLegendKey val="0"/>
          <c:showVal val="1"/>
          <c:showCatName val="0"/>
          <c:showSerName val="0"/>
          <c:showPercent val="0"/>
          <c:showBubbleSize val="0"/>
        </c:dLbls>
        <c:axId val="388306144"/>
        <c:axId val="388305752"/>
      </c:scatterChart>
      <c:valAx>
        <c:axId val="388306144"/>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305752"/>
        <c:crosses val="autoZero"/>
        <c:crossBetween val="midCat"/>
      </c:valAx>
      <c:valAx>
        <c:axId val="38830575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30614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{F5EA5FFD-3DD0-4E37-BF41-B49B282E6DB5}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9A-4AE2-8FC2-EA3EA035FE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{7A5074CA-6E56-4A01-B360-2D7EAB6C361E}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9A-4AE2-8FC2-EA3EA035FE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{5168A9E1-8B55-4F3C-B660-3811D0A00B81}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9A-4AE2-8FC2-EA3EA035FE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{D0C6A813-487A-4E21-8A01-DAC45F8308F8}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9A-4AE2-8FC2-EA3EA035FE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{B83E5486-001A-47B6-A8DD-6484852EFF5B}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9A-4AE2-8FC2-EA3EA035FE0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{2497ECCB-C129-443E-A090-C073AA10DC11}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9A-4AE2-8FC2-EA3EA035FE0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{3ED080A9-31B3-4202-AD25-2A80560195DC}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9A-4AE2-8FC2-EA3EA035FE0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{55B36A09-9CA6-4F66-9736-509C2232652F}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9A-4AE2-8FC2-EA3EA035FE0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{9AABD1E3-8581-426C-B666-1F2A78DC2EF4}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9A-4AE2-8FC2-EA3EA035FE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7.5</c:v>
                </c:pt>
                <c:pt idx="16">
                  <c:v>7.5</c:v>
                </c:pt>
                <c:pt idx="24">
                  <c:v>7.7</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9A-4AE2-8FC2-EA3EA035FE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{15AEDCA0-50C3-4403-8E7D-CCB8A980EE44}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9A-4AE2-8FC2-EA3EA035FE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{0729DF2E-632E-4015-90D2-06E9EC8953E0}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9A-4AE2-8FC2-EA3EA035FE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{AA707536-8A29-4A81-A9AA-E972D2833D48}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9A-4AE2-8FC2-EA3EA035FE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{6DC654CD-4661-4B80-BAB7-A914A5BA93F7}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9A-4AE2-8FC2-EA3EA035FE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{A30DB908-30E2-43A1-A5EA-91CD73B9BD89}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9A-4AE2-8FC2-EA3EA035FE05}"/>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{9006A286-45CF-42E7-98B9-083657D58104}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9A-4AE2-8FC2-EA3EA035FE05}"/>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{0FB7DAC4-3C6F-4FB7-B9F2-34E31FDD53E3}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9A-4AE2-8FC2-EA3EA035FE0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{507AB4AE-5DD6-4866-A3BE-77FC412F055C}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9A-4AE2-8FC2-EA3EA035FE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{D8ABC16E-7DC3-418F-972D-C8FE24E7035B}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9A-4AE2-8FC2-EA3EA035FE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2A9A-4AE2-8FC2-EA3EA035FE05}"/>
            </c:ext>
          </c:extLst>
        </c:ser>
        <c:dLbls>
          <c:showLegendKey val="0"/>
          <c:showVal val="1"/>
          <c:showCatName val="0"/>
          <c:showSerName val="0"/>
          <c:showPercent val="0"/>
          <c:showBubbleSize val="0"/>
        </c:dLbls>
        <c:axId val="388647064"/>
        <c:axId val="388647456"/>
      </c:scatterChart>
      <c:valAx>
        <c:axId val="388647064"/>
        <c:scaling>
          <c:orientation val="minMax"/>
          <c:max val="9.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647456"/>
        <c:crosses val="autoZero"/>
        <c:crossBetween val="midCat"/>
      </c:valAx>
      <c:valAx>
        <c:axId val="38864745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64706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起債残高の抑制策を講じ、政策・施策の優先度に基づいた大型投資事業の取捨選択に努めている。しかし、元利償還金は毎年始まる臨時財政対策債の元利償還開始分による逓増傾向にある。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将来的には公共施設の大規模改修及び更新費用も嵩むことが予想されることから、今後も一層、公債費負担の健全性維持を念頭に、適切な範囲内で起債を活用していくこととする。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地方債残高の減少により将来負担額は減少し、基金の増加により充当可能財源は増加した。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今後も地方債の借入を厳選し（原則交付税算入があるものについてのみ借入）、さらに基金運用の適正化を堅持し、将来負担の適正なレベルの維持に努める。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千円取り崩したこと、「大木町夢あふれるまちづくり基金」を創設し、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公共施設の長寿命化事業の財源として、大木町公共施設整備基金を活用するため、中長期的には減少傾向にある。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・大木町公共施設整備基金：町が保有する公共施設の整備その他の経費の財源に充てるため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・大木町夢あるれるまちづくり基金：寄付者の思いを実現するための事業の財源に充て、夢に満ち、魅力あるれるまちづくりに資するため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・大木町地域振興基金：地域における福祉活動の促進、快適な生活環境の形成等を図るため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・大木町芸術文化振興基金：芸術文化事業の推進により、ゆとりと内なる充実の文化環境の町づくり形成に資するため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・大木町夢あふれるまちづくり基金：歳計剰余金等で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・大木町公共施設整備基金：公共施設等総合管理計画に基づき、公共施設の長寿命化を図るために、活用していく。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・大木町夢あふれるまちづくり基金：様々なまちづくり施策実現に向け活用していく。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創設した「大木町夢あふれるまちづくり基金」への振替など、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緊急に必要となった大規模事業や、その他「必要やむを得ない事由によって生じた財源不足」を補うため、必要に応じて取り崩し、積み立てを実施していく。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町債の償還財源を確保し、次世代の負担を緩和するため毎年度計画的に積立を行う予定である。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・有形固定資産減価償却率は類似団体より低い水準にであるが、用途別に見ると、事業用資産における減価償却率は</a:t>
          </a:r>
          <a:r>
            <a:rPr kumimoji="1" lang="en-US" altLang="ja-JP" sz="1100" baseline="0">
              <a:latin typeface="ＭＳ Ｐゴシック" panose="020B0600070205080204" pitchFamily="50" charset="-128"/>
              <a:ea typeface="ＭＳ Ｐゴシック" panose="020B0600070205080204" pitchFamily="50" charset="-128"/>
            </a:rPr>
            <a:t>64.7</a:t>
          </a:r>
          <a:r>
            <a:rPr kumimoji="1" lang="ja-JP" altLang="en-US" sz="1100" baseline="0">
              <a:latin typeface="ＭＳ Ｐゴシック" panose="020B0600070205080204" pitchFamily="50" charset="-128"/>
              <a:ea typeface="ＭＳ Ｐゴシック" panose="020B0600070205080204" pitchFamily="50" charset="-128"/>
            </a:rPr>
            <a:t>％、インフラ資産は</a:t>
          </a:r>
          <a:r>
            <a:rPr kumimoji="1" lang="en-US" altLang="ja-JP" sz="1100" baseline="0">
              <a:latin typeface="ＭＳ Ｐゴシック" panose="020B0600070205080204" pitchFamily="50" charset="-128"/>
              <a:ea typeface="ＭＳ Ｐゴシック" panose="020B0600070205080204" pitchFamily="50" charset="-128"/>
            </a:rPr>
            <a:t>33.4</a:t>
          </a:r>
          <a:r>
            <a:rPr kumimoji="1" lang="ja-JP" altLang="en-US" sz="1100" baseline="0">
              <a:latin typeface="ＭＳ Ｐゴシック" panose="020B0600070205080204" pitchFamily="50" charset="-128"/>
              <a:ea typeface="ＭＳ Ｐゴシック" panose="020B0600070205080204" pitchFamily="50" charset="-128"/>
            </a:rPr>
            <a:t>％となっており、事業用資産は老朽化が進んできている。公共施設等の個別施設計画に基づいた施設の長寿命化・維持管理を適切に進めていく。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30004</xdr:rowOff>
    </xdr:from>
    <xdr:to>
      <xdr:col>23</xdr:col>
      <xdr:colOff>85090</xdr:colOff>
      <xdr:row>34</xdr:row>
      <xdr:rowOff>90170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430679"/>
          <a:ext cx="1270" cy="126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93997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69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90170</xdr:rowOff>
    </xdr:from>
    <xdr:to>
      <xdr:col>23</xdr:col>
      <xdr:colOff>174625</xdr:colOff>
      <xdr:row>34</xdr:row>
      <xdr:rowOff>90170</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69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148131</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205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30004</xdr:rowOff>
    </xdr:from>
    <xdr:to>
      <xdr:col>23</xdr:col>
      <xdr:colOff>174625</xdr:colOff>
      <xdr:row>27</xdr:row>
      <xdr:rowOff>30004</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4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37006</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952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58579</xdr:rowOff>
    </xdr:from>
    <xdr:to>
      <xdr:col>23</xdr:col>
      <xdr:colOff>136525</xdr:colOff>
      <xdr:row>30</xdr:row>
      <xdr:rowOff>160179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61278</xdr:rowOff>
    </xdr:from>
    <xdr:to>
      <xdr:col>19</xdr:col>
      <xdr:colOff>187325</xdr:colOff>
      <xdr:row>30</xdr:row>
      <xdr:rowOff>162878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42386</xdr:rowOff>
    </xdr:from>
    <xdr:to>
      <xdr:col>15</xdr:col>
      <xdr:colOff>187325</xdr:colOff>
      <xdr:row>30</xdr:row>
      <xdr:rowOff>143986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95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24924</xdr:rowOff>
    </xdr:from>
    <xdr:to>
      <xdr:col>11</xdr:col>
      <xdr:colOff>187325</xdr:colOff>
      <xdr:row>29</xdr:row>
      <xdr:rowOff>126524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7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124778</xdr:rowOff>
    </xdr:from>
    <xdr:to>
      <xdr:col>7</xdr:col>
      <xdr:colOff>187325</xdr:colOff>
      <xdr:row>30</xdr:row>
      <xdr:rowOff>54928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86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116840</xdr:rowOff>
    </xdr:from>
    <xdr:to>
      <xdr:col>23</xdr:col>
      <xdr:colOff>136525</xdr:colOff>
      <xdr:row>28</xdr:row>
      <xdr:rowOff>46990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139717</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36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60166</xdr:rowOff>
    </xdr:from>
    <xdr:to>
      <xdr:col>19</xdr:col>
      <xdr:colOff>187325</xdr:colOff>
      <xdr:row>27</xdr:row>
      <xdr:rowOff>161766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4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110966</xdr:rowOff>
    </xdr:from>
    <xdr:to>
      <xdr:col>23</xdr:col>
      <xdr:colOff>85725</xdr:colOff>
      <xdr:row>27</xdr:row>
      <xdr:rowOff>167640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511641"/>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6191</xdr:rowOff>
    </xdr:from>
    <xdr:to>
      <xdr:col>15</xdr:col>
      <xdr:colOff>187325</xdr:colOff>
      <xdr:row>27</xdr:row>
      <xdr:rowOff>107791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56991</xdr:rowOff>
    </xdr:from>
    <xdr:to>
      <xdr:col>19</xdr:col>
      <xdr:colOff>136525</xdr:colOff>
      <xdr:row>27</xdr:row>
      <xdr:rowOff>110966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45766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126365</xdr:rowOff>
    </xdr:from>
    <xdr:to>
      <xdr:col>11</xdr:col>
      <xdr:colOff>187325</xdr:colOff>
      <xdr:row>27</xdr:row>
      <xdr:rowOff>56515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5715</xdr:rowOff>
    </xdr:from>
    <xdr:to>
      <xdr:col>15</xdr:col>
      <xdr:colOff>136525</xdr:colOff>
      <xdr:row>27</xdr:row>
      <xdr:rowOff>56991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40639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58896</xdr:rowOff>
    </xdr:from>
    <xdr:to>
      <xdr:col>7</xdr:col>
      <xdr:colOff>187325</xdr:colOff>
      <xdr:row>26</xdr:row>
      <xdr:rowOff>160496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2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109696</xdr:rowOff>
    </xdr:from>
    <xdr:to>
      <xdr:col>11</xdr:col>
      <xdr:colOff>136525</xdr:colOff>
      <xdr:row>27</xdr:row>
      <xdr:rowOff>5715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338921"/>
          <a:ext cx="762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154005</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135113</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05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117651</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86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46055</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96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6843</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2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124318</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18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73042</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5573</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06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主な要因は、地方債残高の減少による将来負担額の減少によるもの。将来的には公共施設の更新費用等も嵩むことが予想されるが、引き続き、政策・施策の優先度に基づいた大型投資事業の取捨選択を行い、将来負担の適正なレベルの維持に努め、債務償還比率の適正化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155702</xdr:rowOff>
    </xdr:from>
    <xdr:to>
      <xdr:col>76</xdr:col>
      <xdr:colOff>73025</xdr:colOff>
      <xdr:row>28</xdr:row>
      <xdr:rowOff>85852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7129</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4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28511</xdr:rowOff>
    </xdr:from>
    <xdr:to>
      <xdr:col>72</xdr:col>
      <xdr:colOff>123825</xdr:colOff>
      <xdr:row>28</xdr:row>
      <xdr:rowOff>130111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35052</xdr:rowOff>
    </xdr:from>
    <xdr:to>
      <xdr:col>76</xdr:col>
      <xdr:colOff>22225</xdr:colOff>
      <xdr:row>28</xdr:row>
      <xdr:rowOff>79311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607177"/>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51541</xdr:rowOff>
    </xdr:from>
    <xdr:to>
      <xdr:col>68</xdr:col>
      <xdr:colOff>123825</xdr:colOff>
      <xdr:row>28</xdr:row>
      <xdr:rowOff>153141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79311</xdr:rowOff>
    </xdr:from>
    <xdr:to>
      <xdr:col>72</xdr:col>
      <xdr:colOff>73025</xdr:colOff>
      <xdr:row>28</xdr:row>
      <xdr:rowOff>102341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651436"/>
          <a:ext cx="762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84166</xdr:rowOff>
    </xdr:from>
    <xdr:to>
      <xdr:col>64</xdr:col>
      <xdr:colOff>123825</xdr:colOff>
      <xdr:row>29</xdr:row>
      <xdr:rowOff>14316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6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102341</xdr:rowOff>
    </xdr:from>
    <xdr:to>
      <xdr:col>68</xdr:col>
      <xdr:colOff>73025</xdr:colOff>
      <xdr:row>28</xdr:row>
      <xdr:rowOff>134966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674466"/>
          <a:ext cx="762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40986</xdr:rowOff>
    </xdr:from>
    <xdr:to>
      <xdr:col>60</xdr:col>
      <xdr:colOff>123825</xdr:colOff>
      <xdr:row>28</xdr:row>
      <xdr:rowOff>142586</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91786</xdr:rowOff>
    </xdr:from>
    <xdr:to>
      <xdr:col>64</xdr:col>
      <xdr:colOff>73025</xdr:colOff>
      <xdr:row>28</xdr:row>
      <xdr:rowOff>134966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6639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25424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94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146638</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37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169668</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3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30843</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4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159113</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38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118745</xdr:rowOff>
    </xdr:from>
    <xdr:to>
      <xdr:col>24</xdr:col>
      <xdr:colOff>114300</xdr:colOff>
      <xdr:row>35</xdr:row>
      <xdr:rowOff>48895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37482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90170</xdr:rowOff>
    </xdr:from>
    <xdr:to>
      <xdr:col>20</xdr:col>
      <xdr:colOff>38100</xdr:colOff>
      <xdr:row>35</xdr:row>
      <xdr:rowOff>20320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140970</xdr:rowOff>
    </xdr:from>
    <xdr:to>
      <xdr:col>24</xdr:col>
      <xdr:colOff>63500</xdr:colOff>
      <xdr:row>34</xdr:row>
      <xdr:rowOff>169545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970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59690</xdr:rowOff>
    </xdr:from>
    <xdr:to>
      <xdr:col>15</xdr:col>
      <xdr:colOff>101600</xdr:colOff>
      <xdr:row>34</xdr:row>
      <xdr:rowOff>161290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110490</xdr:rowOff>
    </xdr:from>
    <xdr:to>
      <xdr:col>19</xdr:col>
      <xdr:colOff>177800</xdr:colOff>
      <xdr:row>34</xdr:row>
      <xdr:rowOff>140970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939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25400</xdr:rowOff>
    </xdr:from>
    <xdr:to>
      <xdr:col>10</xdr:col>
      <xdr:colOff>165100</xdr:colOff>
      <xdr:row>34</xdr:row>
      <xdr:rowOff>127000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76200</xdr:rowOff>
    </xdr:from>
    <xdr:to>
      <xdr:col>15</xdr:col>
      <xdr:colOff>50800</xdr:colOff>
      <xdr:row>34</xdr:row>
      <xdr:rowOff>110490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90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88265</xdr:rowOff>
    </xdr:from>
    <xdr:to>
      <xdr:col>6</xdr:col>
      <xdr:colOff>38100</xdr:colOff>
      <xdr:row>35</xdr:row>
      <xdr:rowOff>18415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76200</xdr:rowOff>
    </xdr:from>
    <xdr:to>
      <xdr:col>10</xdr:col>
      <xdr:colOff>114300</xdr:colOff>
      <xdr:row>34</xdr:row>
      <xdr:rowOff>139065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59055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36847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143527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34942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135547</xdr:rowOff>
    </xdr:from>
    <xdr:to>
      <xdr:col>55</xdr:col>
      <xdr:colOff>50800</xdr:colOff>
      <xdr:row>40</xdr:row>
      <xdr:rowOff>65697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113974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136766</xdr:rowOff>
    </xdr:from>
    <xdr:to>
      <xdr:col>50</xdr:col>
      <xdr:colOff>165100</xdr:colOff>
      <xdr:row>40</xdr:row>
      <xdr:rowOff>66916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14897</xdr:rowOff>
    </xdr:from>
    <xdr:to>
      <xdr:col>55</xdr:col>
      <xdr:colOff>0</xdr:colOff>
      <xdr:row>40</xdr:row>
      <xdr:rowOff>16116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7289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138747</xdr:rowOff>
    </xdr:from>
    <xdr:to>
      <xdr:col>46</xdr:col>
      <xdr:colOff>38100</xdr:colOff>
      <xdr:row>40</xdr:row>
      <xdr:rowOff>68897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16116</xdr:rowOff>
    </xdr:from>
    <xdr:to>
      <xdr:col>50</xdr:col>
      <xdr:colOff>114300</xdr:colOff>
      <xdr:row>40</xdr:row>
      <xdr:rowOff>18097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7411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138881</xdr:rowOff>
    </xdr:from>
    <xdr:to>
      <xdr:col>41</xdr:col>
      <xdr:colOff>101600</xdr:colOff>
      <xdr:row>40</xdr:row>
      <xdr:rowOff>69031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18097</xdr:rowOff>
    </xdr:from>
    <xdr:to>
      <xdr:col>45</xdr:col>
      <xdr:colOff>177800</xdr:colOff>
      <xdr:row>40</xdr:row>
      <xdr:rowOff>18231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7609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141377</xdr:rowOff>
    </xdr:from>
    <xdr:to>
      <xdr:col>36</xdr:col>
      <xdr:colOff>165100</xdr:colOff>
      <xdr:row>40</xdr:row>
      <xdr:rowOff>71527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18231</xdr:rowOff>
    </xdr:from>
    <xdr:to>
      <xdr:col>41</xdr:col>
      <xdr:colOff>50800</xdr:colOff>
      <xdr:row>40</xdr:row>
      <xdr:rowOff>20727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7623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58043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9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60024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85558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6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62654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119199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613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102870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4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86541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31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102870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5319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104835</xdr:rowOff>
    </xdr:from>
    <xdr:to>
      <xdr:col>55</xdr:col>
      <xdr:colOff>50800</xdr:colOff>
      <xdr:row>64</xdr:row>
      <xdr:rowOff>34985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19762</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106218</xdr:rowOff>
    </xdr:from>
    <xdr:to>
      <xdr:col>50</xdr:col>
      <xdr:colOff>165100</xdr:colOff>
      <xdr:row>64</xdr:row>
      <xdr:rowOff>36368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155635</xdr:rowOff>
    </xdr:from>
    <xdr:to>
      <xdr:col>55</xdr:col>
      <xdr:colOff>0</xdr:colOff>
      <xdr:row>63</xdr:row>
      <xdr:rowOff>157018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56985"/>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107706</xdr:rowOff>
    </xdr:from>
    <xdr:to>
      <xdr:col>46</xdr:col>
      <xdr:colOff>38100</xdr:colOff>
      <xdr:row>64</xdr:row>
      <xdr:rowOff>37856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157018</xdr:rowOff>
    </xdr:from>
    <xdr:to>
      <xdr:col>50</xdr:col>
      <xdr:colOff>114300</xdr:colOff>
      <xdr:row>63</xdr:row>
      <xdr:rowOff>158506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5836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109200</xdr:rowOff>
    </xdr:from>
    <xdr:to>
      <xdr:col>41</xdr:col>
      <xdr:colOff>101600</xdr:colOff>
      <xdr:row>64</xdr:row>
      <xdr:rowOff>39350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158506</xdr:rowOff>
    </xdr:from>
    <xdr:to>
      <xdr:col>45</xdr:col>
      <xdr:colOff>177800</xdr:colOff>
      <xdr:row>63</xdr:row>
      <xdr:rowOff>160000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59856"/>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110638</xdr:rowOff>
    </xdr:from>
    <xdr:to>
      <xdr:col>36</xdr:col>
      <xdr:colOff>165100</xdr:colOff>
      <xdr:row>64</xdr:row>
      <xdr:rowOff>40788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160000</xdr:rowOff>
    </xdr:from>
    <xdr:to>
      <xdr:col>41</xdr:col>
      <xdr:colOff>50800</xdr:colOff>
      <xdr:row>63</xdr:row>
      <xdr:rowOff>161438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961350"/>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115909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27495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28983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30477</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0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31915</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E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E00-00004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E00-000043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E00-000045010000}"/>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00000000-0008-0000-0E00-000051010000}"/>
            </a:ext>
          </a:extLst>
        </xdr:cNvPr>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3810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5481300" y="66484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4592300" y="6606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49530</xdr:rowOff>
    </xdr:from>
    <xdr:to>
      <xdr:col>76</xdr:col>
      <xdr:colOff>114300</xdr:colOff>
      <xdr:row>38</xdr:row>
      <xdr:rowOff>91440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3703300" y="6564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49530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814300" y="653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91457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3500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2611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00000000-0008-0000-0E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0000000-0008-0000-0E00-000078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00000000-0008-0000-0E00-00007A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00000000-0008-0000-0E00-00007C010000}"/>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00000000-0008-0000-0E00-000088010000}"/>
            </a:ext>
          </a:extLst>
        </xdr:cNvPr>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3048</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0434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3048</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656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9616</xdr:rowOff>
    </xdr:from>
    <xdr:to>
      <xdr:col>81</xdr:col>
      <xdr:colOff>101600</xdr:colOff>
      <xdr:row>62</xdr:row>
      <xdr:rowOff>111216</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60416</xdr:rowOff>
    </xdr:from>
    <xdr:to>
      <xdr:col>85</xdr:col>
      <xdr:colOff>127000</xdr:colOff>
      <xdr:row>62</xdr:row>
      <xdr:rowOff>163285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481300" y="10690316"/>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158206</xdr:rowOff>
    </xdr:from>
    <xdr:to>
      <xdr:col>76</xdr:col>
      <xdr:colOff>165100</xdr:colOff>
      <xdr:row>62</xdr:row>
      <xdr:rowOff>88356</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37556</xdr:rowOff>
    </xdr:from>
    <xdr:to>
      <xdr:col>81</xdr:col>
      <xdr:colOff>50800</xdr:colOff>
      <xdr:row>62</xdr:row>
      <xdr:rowOff>60416</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667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37556</xdr:rowOff>
    </xdr:from>
    <xdr:to>
      <xdr:col>76</xdr:col>
      <xdr:colOff>114300</xdr:colOff>
      <xdr:row>62</xdr:row>
      <xdr:rowOff>45720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3703300" y="106674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80010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2814300" y="10675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102343</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79483</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E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E00-0000ED01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495" name="【学校施設】&#10;一人当たり面積最大値テキスト">
          <a:extLst>
            <a:ext uri="{FF2B5EF4-FFF2-40B4-BE49-F238E27FC236}">
              <a16:creationId xmlns:a16="http://schemas.microsoft.com/office/drawing/2014/main" id="{00000000-0008-0000-0E00-0000EF01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E00-0000F1010000}"/>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140081</xdr:rowOff>
    </xdr:from>
    <xdr:to>
      <xdr:col>116</xdr:col>
      <xdr:colOff>114300</xdr:colOff>
      <xdr:row>63</xdr:row>
      <xdr:rowOff>70231</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21107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118508</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E00-0000FD010000}"/>
            </a:ext>
          </a:extLst>
        </xdr:cNvPr>
        <xdr:cNvSpPr txBox="1"/>
      </xdr:nvSpPr>
      <xdr:spPr>
        <a:xfrm>
          <a:off x="22199600"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141986</xdr:rowOff>
    </xdr:from>
    <xdr:to>
      <xdr:col>112</xdr:col>
      <xdr:colOff>38100</xdr:colOff>
      <xdr:row>63</xdr:row>
      <xdr:rowOff>72136</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1272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19431</xdr:rowOff>
    </xdr:from>
    <xdr:to>
      <xdr:col>116</xdr:col>
      <xdr:colOff>63500</xdr:colOff>
      <xdr:row>63</xdr:row>
      <xdr:rowOff>21336</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1323300" y="1082078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145415</xdr:rowOff>
    </xdr:from>
    <xdr:to>
      <xdr:col>107</xdr:col>
      <xdr:colOff>101600</xdr:colOff>
      <xdr:row>63</xdr:row>
      <xdr:rowOff>75565</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0383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21336</xdr:rowOff>
    </xdr:from>
    <xdr:to>
      <xdr:col>111</xdr:col>
      <xdr:colOff>177800</xdr:colOff>
      <xdr:row>63</xdr:row>
      <xdr:rowOff>24765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0434300" y="108226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145415</xdr:rowOff>
    </xdr:from>
    <xdr:to>
      <xdr:col>102</xdr:col>
      <xdr:colOff>165100</xdr:colOff>
      <xdr:row>63</xdr:row>
      <xdr:rowOff>75565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9494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24765</xdr:rowOff>
    </xdr:from>
    <xdr:to>
      <xdr:col>107</xdr:col>
      <xdr:colOff>50800</xdr:colOff>
      <xdr:row>63</xdr:row>
      <xdr:rowOff>24765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9545300" y="108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149606</xdr:rowOff>
    </xdr:from>
    <xdr:to>
      <xdr:col>98</xdr:col>
      <xdr:colOff>38100</xdr:colOff>
      <xdr:row>63</xdr:row>
      <xdr:rowOff>79756</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8605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24765</xdr:rowOff>
    </xdr:from>
    <xdr:to>
      <xdr:col>102</xdr:col>
      <xdr:colOff>114300</xdr:colOff>
      <xdr:row>63</xdr:row>
      <xdr:rowOff>28956</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8656300" y="1082611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18" name="n_1aveValue【学校施設】&#10;一人当たり面積">
          <a:extLst>
            <a:ext uri="{FF2B5EF4-FFF2-40B4-BE49-F238E27FC236}">
              <a16:creationId xmlns:a16="http://schemas.microsoft.com/office/drawing/2014/main" id="{00000000-0008-0000-0E00-000006020000}"/>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19" name="n_2aveValue【学校施設】&#10;一人当たり面積">
          <a:extLst>
            <a:ext uri="{FF2B5EF4-FFF2-40B4-BE49-F238E27FC236}">
              <a16:creationId xmlns:a16="http://schemas.microsoft.com/office/drawing/2014/main" id="{00000000-0008-0000-0E00-000007020000}"/>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20" name="n_3aveValue【学校施設】&#10;一人当たり面積">
          <a:extLst>
            <a:ext uri="{FF2B5EF4-FFF2-40B4-BE49-F238E27FC236}">
              <a16:creationId xmlns:a16="http://schemas.microsoft.com/office/drawing/2014/main" id="{00000000-0008-0000-0E00-000008020000}"/>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521" name="n_4aveValue【学校施設】&#10;一人当たり面積">
          <a:extLst>
            <a:ext uri="{FF2B5EF4-FFF2-40B4-BE49-F238E27FC236}">
              <a16:creationId xmlns:a16="http://schemas.microsoft.com/office/drawing/2014/main" id="{00000000-0008-0000-0E00-000009020000}"/>
            </a:ext>
          </a:extLst>
        </xdr:cNvPr>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63263</xdr:rowOff>
    </xdr:from>
    <xdr:ext cx="469744" cy="259045"/>
    <xdr:sp macro="" textlink="">
      <xdr:nvSpPr>
        <xdr:cNvPr id="522" name="n_1mainValue【学校施設】&#10;一人当たり面積">
          <a:extLst>
            <a:ext uri="{FF2B5EF4-FFF2-40B4-BE49-F238E27FC236}">
              <a16:creationId xmlns:a16="http://schemas.microsoft.com/office/drawing/2014/main" id="{00000000-0008-0000-0E00-00000A020000}"/>
            </a:ext>
          </a:extLst>
        </xdr:cNvPr>
        <xdr:cNvSpPr txBox="1"/>
      </xdr:nvSpPr>
      <xdr:spPr>
        <a:xfrm>
          <a:off x="210757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66692</xdr:rowOff>
    </xdr:from>
    <xdr:ext cx="469744" cy="259045"/>
    <xdr:sp macro="" textlink="">
      <xdr:nvSpPr>
        <xdr:cNvPr id="523" name="n_2mainValue【学校施設】&#10;一人当たり面積">
          <a:extLst>
            <a:ext uri="{FF2B5EF4-FFF2-40B4-BE49-F238E27FC236}">
              <a16:creationId xmlns:a16="http://schemas.microsoft.com/office/drawing/2014/main" id="{00000000-0008-0000-0E00-00000B020000}"/>
            </a:ext>
          </a:extLst>
        </xdr:cNvPr>
        <xdr:cNvSpPr txBox="1"/>
      </xdr:nvSpPr>
      <xdr:spPr>
        <a:xfrm>
          <a:off x="20199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66692</xdr:rowOff>
    </xdr:from>
    <xdr:ext cx="469744" cy="259045"/>
    <xdr:sp macro="" textlink="">
      <xdr:nvSpPr>
        <xdr:cNvPr id="524" name="n_3mainValue【学校施設】&#10;一人当たり面積">
          <a:extLst>
            <a:ext uri="{FF2B5EF4-FFF2-40B4-BE49-F238E27FC236}">
              <a16:creationId xmlns:a16="http://schemas.microsoft.com/office/drawing/2014/main" id="{00000000-0008-0000-0E00-00000C020000}"/>
            </a:ext>
          </a:extLst>
        </xdr:cNvPr>
        <xdr:cNvSpPr txBox="1"/>
      </xdr:nvSpPr>
      <xdr:spPr>
        <a:xfrm>
          <a:off x="19310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70883</xdr:rowOff>
    </xdr:from>
    <xdr:ext cx="469744" cy="259045"/>
    <xdr:sp macro="" textlink="">
      <xdr:nvSpPr>
        <xdr:cNvPr id="525" name="n_4mainValue【学校施設】&#10;一人当たり面積">
          <a:extLst>
            <a:ext uri="{FF2B5EF4-FFF2-40B4-BE49-F238E27FC236}">
              <a16:creationId xmlns:a16="http://schemas.microsoft.com/office/drawing/2014/main" id="{00000000-0008-0000-0E00-00000D020000}"/>
            </a:ext>
          </a:extLst>
        </xdr:cNvPr>
        <xdr:cNvSpPr txBox="1"/>
      </xdr:nvSpPr>
      <xdr:spPr>
        <a:xfrm>
          <a:off x="18421427" y="108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E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38644</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16318864" y="17355094"/>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00000000-0008-0000-0E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156771</xdr:rowOff>
    </xdr:from>
    <xdr:ext cx="405111" cy="259045"/>
    <xdr:sp macro="" textlink="">
      <xdr:nvSpPr>
        <xdr:cNvPr id="570" name="【公民館】&#10;有形固定資産減価償却率最大値テキスト">
          <a:extLst>
            <a:ext uri="{FF2B5EF4-FFF2-40B4-BE49-F238E27FC236}">
              <a16:creationId xmlns:a16="http://schemas.microsoft.com/office/drawing/2014/main" id="{00000000-0008-0000-0E00-00003A020000}"/>
            </a:ext>
          </a:extLst>
        </xdr:cNvPr>
        <xdr:cNvSpPr txBox="1"/>
      </xdr:nvSpPr>
      <xdr:spPr>
        <a:xfrm>
          <a:off x="16357600" y="1713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38644</xdr:rowOff>
    </xdr:from>
    <xdr:to>
      <xdr:col>86</xdr:col>
      <xdr:colOff>25400</xdr:colOff>
      <xdr:row>101</xdr:row>
      <xdr:rowOff>38644</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230600" y="1735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154050</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E00-00003C020000}"/>
            </a:ext>
          </a:extLst>
        </xdr:cNvPr>
        <xdr:cNvSpPr txBox="1"/>
      </xdr:nvSpPr>
      <xdr:spPr>
        <a:xfrm>
          <a:off x="163576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3652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61323</xdr:rowOff>
    </xdr:from>
    <xdr:to>
      <xdr:col>67</xdr:col>
      <xdr:colOff>101600</xdr:colOff>
      <xdr:row>105</xdr:row>
      <xdr:rowOff>162923</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2763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136270</xdr:rowOff>
    </xdr:from>
    <xdr:ext cx="405111" cy="259045"/>
    <xdr:sp macro="" textlink="">
      <xdr:nvSpPr>
        <xdr:cNvPr id="584" name="【公民館】&#10;有形固定資産減価償却率該当値テキスト">
          <a:extLst>
            <a:ext uri="{FF2B5EF4-FFF2-40B4-BE49-F238E27FC236}">
              <a16:creationId xmlns:a16="http://schemas.microsoft.com/office/drawing/2014/main" id="{00000000-0008-0000-0E00-000048020000}"/>
            </a:ext>
          </a:extLst>
        </xdr:cNvPr>
        <xdr:cNvSpPr txBox="1"/>
      </xdr:nvSpPr>
      <xdr:spPr>
        <a:xfrm>
          <a:off x="16357600" y="1728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100693</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5481300" y="1738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68036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4592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365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101</xdr:row>
      <xdr:rowOff>35379</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3703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103777</xdr:rowOff>
    </xdr:from>
    <xdr:to>
      <xdr:col>67</xdr:col>
      <xdr:colOff>101600</xdr:colOff>
      <xdr:row>101</xdr:row>
      <xdr:rowOff>33927</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2763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154577</xdr:rowOff>
    </xdr:from>
    <xdr:to>
      <xdr:col>71</xdr:col>
      <xdr:colOff>177800</xdr:colOff>
      <xdr:row>101</xdr:row>
      <xdr:rowOff>2721</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814300" y="172995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118127</xdr:rowOff>
    </xdr:from>
    <xdr:ext cx="405111" cy="259045"/>
    <xdr:sp macro="" textlink="">
      <xdr:nvSpPr>
        <xdr:cNvPr id="593" name="n_1aveValue【公民館】&#10;有形固定資産減価償却率">
          <a:extLst>
            <a:ext uri="{FF2B5EF4-FFF2-40B4-BE49-F238E27FC236}">
              <a16:creationId xmlns:a16="http://schemas.microsoft.com/office/drawing/2014/main" id="{00000000-0008-0000-0E00-000051020000}"/>
            </a:ext>
          </a:extLst>
        </xdr:cNvPr>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594" name="n_2aveValue【公民館】&#10;有形固定資産減価償却率">
          <a:extLst>
            <a:ext uri="{FF2B5EF4-FFF2-40B4-BE49-F238E27FC236}">
              <a16:creationId xmlns:a16="http://schemas.microsoft.com/office/drawing/2014/main" id="{00000000-0008-0000-0E00-000052020000}"/>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595" name="n_3aveValue【公民館】&#10;有形固定資産減価償却率">
          <a:extLst>
            <a:ext uri="{FF2B5EF4-FFF2-40B4-BE49-F238E27FC236}">
              <a16:creationId xmlns:a16="http://schemas.microsoft.com/office/drawing/2014/main" id="{00000000-0008-0000-0E00-000053020000}"/>
            </a:ext>
          </a:extLst>
        </xdr:cNvPr>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154050</xdr:rowOff>
    </xdr:from>
    <xdr:ext cx="405111" cy="259045"/>
    <xdr:sp macro="" textlink="">
      <xdr:nvSpPr>
        <xdr:cNvPr id="596" name="n_4aveValue【公民館】&#10;有形固定資産減価償却率">
          <a:extLst>
            <a:ext uri="{FF2B5EF4-FFF2-40B4-BE49-F238E27FC236}">
              <a16:creationId xmlns:a16="http://schemas.microsoft.com/office/drawing/2014/main" id="{00000000-0008-0000-0E00-000054020000}"/>
            </a:ext>
          </a:extLst>
        </xdr:cNvPr>
        <xdr:cNvSpPr txBox="1"/>
      </xdr:nvSpPr>
      <xdr:spPr>
        <a:xfrm>
          <a:off x="12611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597" name="n_1mainValue【公民館】&#10;有形固定資産減価償却率">
          <a:extLst>
            <a:ext uri="{FF2B5EF4-FFF2-40B4-BE49-F238E27FC236}">
              <a16:creationId xmlns:a16="http://schemas.microsoft.com/office/drawing/2014/main" id="{00000000-0008-0000-0E00-000055020000}"/>
            </a:ext>
          </a:extLst>
        </xdr:cNvPr>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598" name="n_2mainValue【公民館】&#10;有形固定資産減価償却率">
          <a:extLst>
            <a:ext uri="{FF2B5EF4-FFF2-40B4-BE49-F238E27FC236}">
              <a16:creationId xmlns:a16="http://schemas.microsoft.com/office/drawing/2014/main" id="{00000000-0008-0000-0E00-000056020000}"/>
            </a:ext>
          </a:extLst>
        </xdr:cNvPr>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599" name="n_3mainValue【公民館】&#10;有形固定資産減価償却率">
          <a:extLst>
            <a:ext uri="{FF2B5EF4-FFF2-40B4-BE49-F238E27FC236}">
              <a16:creationId xmlns:a16="http://schemas.microsoft.com/office/drawing/2014/main" id="{00000000-0008-0000-0E00-000057020000}"/>
            </a:ext>
          </a:extLst>
        </xdr:cNvPr>
        <xdr:cNvSpPr txBox="1"/>
      </xdr:nvSpPr>
      <xdr:spPr>
        <a:xfrm>
          <a:off x="13500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50454</xdr:rowOff>
    </xdr:from>
    <xdr:ext cx="405111" cy="259045"/>
    <xdr:sp macro="" textlink="">
      <xdr:nvSpPr>
        <xdr:cNvPr id="600" name="n_4mainValue【公民館】&#10;有形固定資産減価償却率">
          <a:extLst>
            <a:ext uri="{FF2B5EF4-FFF2-40B4-BE49-F238E27FC236}">
              <a16:creationId xmlns:a16="http://schemas.microsoft.com/office/drawing/2014/main" id="{00000000-0008-0000-0E00-000058020000}"/>
            </a:ext>
          </a:extLst>
        </xdr:cNvPr>
        <xdr:cNvSpPr txBox="1"/>
      </xdr:nvSpPr>
      <xdr:spPr>
        <a:xfrm>
          <a:off x="12611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00000000-0008-0000-0E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5" name="【公民館】&#10;一人当たり面積最小値テキスト">
          <a:extLst>
            <a:ext uri="{FF2B5EF4-FFF2-40B4-BE49-F238E27FC236}">
              <a16:creationId xmlns:a16="http://schemas.microsoft.com/office/drawing/2014/main" id="{00000000-0008-0000-0E00-000071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27" name="【公民館】&#10;一人当たり面積最大値テキスト">
          <a:extLst>
            <a:ext uri="{FF2B5EF4-FFF2-40B4-BE49-F238E27FC236}">
              <a16:creationId xmlns:a16="http://schemas.microsoft.com/office/drawing/2014/main" id="{00000000-0008-0000-0E00-000073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29" name="【公民館】&#10;一人当たり面積平均値テキスト">
          <a:extLst>
            <a:ext uri="{FF2B5EF4-FFF2-40B4-BE49-F238E27FC236}">
              <a16:creationId xmlns:a16="http://schemas.microsoft.com/office/drawing/2014/main" id="{00000000-0008-0000-0E00-000075020000}"/>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641" name="【公民館】&#10;一人当たり面積該当値テキスト">
          <a:extLst>
            <a:ext uri="{FF2B5EF4-FFF2-40B4-BE49-F238E27FC236}">
              <a16:creationId xmlns:a16="http://schemas.microsoft.com/office/drawing/2014/main" id="{00000000-0008-0000-0E00-000081020000}"/>
            </a:ext>
          </a:extLst>
        </xdr:cNvPr>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91439</xdr:rowOff>
    </xdr:from>
    <xdr:to>
      <xdr:col>107</xdr:col>
      <xdr:colOff>101600</xdr:colOff>
      <xdr:row>109</xdr:row>
      <xdr:rowOff>21589</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20383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142239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20434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91439</xdr:rowOff>
    </xdr:from>
    <xdr:to>
      <xdr:col>102</xdr:col>
      <xdr:colOff>165100</xdr:colOff>
      <xdr:row>109</xdr:row>
      <xdr:rowOff>21589</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9494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142239</xdr:rowOff>
    </xdr:from>
    <xdr:to>
      <xdr:col>107</xdr:col>
      <xdr:colOff>50800</xdr:colOff>
      <xdr:row>108</xdr:row>
      <xdr:rowOff>142239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9545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92711</xdr:rowOff>
    </xdr:from>
    <xdr:to>
      <xdr:col>98</xdr:col>
      <xdr:colOff>38100</xdr:colOff>
      <xdr:row>109</xdr:row>
      <xdr:rowOff>22861</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8605500" y="186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142239</xdr:rowOff>
    </xdr:from>
    <xdr:to>
      <xdr:col>102</xdr:col>
      <xdr:colOff>114300</xdr:colOff>
      <xdr:row>108</xdr:row>
      <xdr:rowOff>143511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8656300" y="18658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650" name="n_1aveValue【公民館】&#10;一人当たり面積">
          <a:extLst>
            <a:ext uri="{FF2B5EF4-FFF2-40B4-BE49-F238E27FC236}">
              <a16:creationId xmlns:a16="http://schemas.microsoft.com/office/drawing/2014/main" id="{00000000-0008-0000-0E00-00008A02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651" name="n_2aveValue【公民館】&#10;一人当たり面積">
          <a:extLst>
            <a:ext uri="{FF2B5EF4-FFF2-40B4-BE49-F238E27FC236}">
              <a16:creationId xmlns:a16="http://schemas.microsoft.com/office/drawing/2014/main" id="{00000000-0008-0000-0E00-00008B02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652" name="n_3aveValue【公民館】&#10;一人当たり面積">
          <a:extLst>
            <a:ext uri="{FF2B5EF4-FFF2-40B4-BE49-F238E27FC236}">
              <a16:creationId xmlns:a16="http://schemas.microsoft.com/office/drawing/2014/main" id="{00000000-0008-0000-0E00-00008C02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653" name="n_4aveValue【公民館】&#10;一人当たり面積">
          <a:extLst>
            <a:ext uri="{FF2B5EF4-FFF2-40B4-BE49-F238E27FC236}">
              <a16:creationId xmlns:a16="http://schemas.microsoft.com/office/drawing/2014/main" id="{00000000-0008-0000-0E00-00008D02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654" name="n_1mainValue【公民館】&#10;一人当たり面積">
          <a:extLst>
            <a:ext uri="{FF2B5EF4-FFF2-40B4-BE49-F238E27FC236}">
              <a16:creationId xmlns:a16="http://schemas.microsoft.com/office/drawing/2014/main" id="{00000000-0008-0000-0E00-00008E020000}"/>
            </a:ext>
          </a:extLst>
        </xdr:cNvPr>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12716</xdr:rowOff>
    </xdr:from>
    <xdr:ext cx="469744" cy="259045"/>
    <xdr:sp macro="" textlink="">
      <xdr:nvSpPr>
        <xdr:cNvPr id="655" name="n_2mainValue【公民館】&#10;一人当たり面積">
          <a:extLst>
            <a:ext uri="{FF2B5EF4-FFF2-40B4-BE49-F238E27FC236}">
              <a16:creationId xmlns:a16="http://schemas.microsoft.com/office/drawing/2014/main" id="{00000000-0008-0000-0E00-00008F020000}"/>
            </a:ext>
          </a:extLst>
        </xdr:cNvPr>
        <xdr:cNvSpPr txBox="1"/>
      </xdr:nvSpPr>
      <xdr:spPr>
        <a:xfrm>
          <a:off x="20199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12716</xdr:rowOff>
    </xdr:from>
    <xdr:ext cx="469744" cy="259045"/>
    <xdr:sp macro="" textlink="">
      <xdr:nvSpPr>
        <xdr:cNvPr id="656" name="n_3mainValue【公民館】&#10;一人当たり面積">
          <a:extLst>
            <a:ext uri="{FF2B5EF4-FFF2-40B4-BE49-F238E27FC236}">
              <a16:creationId xmlns:a16="http://schemas.microsoft.com/office/drawing/2014/main" id="{00000000-0008-0000-0E00-000090020000}"/>
            </a:ext>
          </a:extLst>
        </xdr:cNvPr>
        <xdr:cNvSpPr txBox="1"/>
      </xdr:nvSpPr>
      <xdr:spPr>
        <a:xfrm>
          <a:off x="19310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13988</xdr:rowOff>
    </xdr:from>
    <xdr:ext cx="469744" cy="259045"/>
    <xdr:sp macro="" textlink="">
      <xdr:nvSpPr>
        <xdr:cNvPr id="657" name="n_4mainValue【公民館】&#10;一人当たり面積">
          <a:extLst>
            <a:ext uri="{FF2B5EF4-FFF2-40B4-BE49-F238E27FC236}">
              <a16:creationId xmlns:a16="http://schemas.microsoft.com/office/drawing/2014/main" id="{00000000-0008-0000-0E00-000091020000}"/>
            </a:ext>
          </a:extLst>
        </xdr:cNvPr>
        <xdr:cNvSpPr txBox="1"/>
      </xdr:nvSpPr>
      <xdr:spPr>
        <a:xfrm>
          <a:off x="18421427" y="187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及び保育所である。耐震改修は完了しており、使用する上での問題は無いが、大規模改修を行うなど、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107043</xdr:rowOff>
    </xdr:from>
    <xdr:to>
      <xdr:col>24</xdr:col>
      <xdr:colOff>114300</xdr:colOff>
      <xdr:row>35</xdr:row>
      <xdr:rowOff>37193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129920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157843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95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41728</xdr:rowOff>
    </xdr:from>
    <xdr:to>
      <xdr:col>15</xdr:col>
      <xdr:colOff>101600</xdr:colOff>
      <xdr:row>34</xdr:row>
      <xdr:rowOff>143328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125186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9072</xdr:rowOff>
    </xdr:from>
    <xdr:to>
      <xdr:col>10</xdr:col>
      <xdr:colOff>165100</xdr:colOff>
      <xdr:row>34</xdr:row>
      <xdr:rowOff>110672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59872</xdr:rowOff>
    </xdr:from>
    <xdr:to>
      <xdr:col>15</xdr:col>
      <xdr:colOff>50800</xdr:colOff>
      <xdr:row>34</xdr:row>
      <xdr:rowOff>92528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88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160927</xdr:rowOff>
    </xdr:from>
    <xdr:to>
      <xdr:col>6</xdr:col>
      <xdr:colOff>38100</xdr:colOff>
      <xdr:row>34</xdr:row>
      <xdr:rowOff>91077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40277</xdr:rowOff>
    </xdr:from>
    <xdr:to>
      <xdr:col>10</xdr:col>
      <xdr:colOff>114300</xdr:colOff>
      <xdr:row>34</xdr:row>
      <xdr:rowOff>59872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8695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159855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107604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83820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152400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3974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110490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536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66675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1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60</xdr:row>
      <xdr:rowOff>26670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2698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50182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140244</xdr:rowOff>
    </xdr:from>
    <xdr:to>
      <xdr:col>55</xdr:col>
      <xdr:colOff>50800</xdr:colOff>
      <xdr:row>62</xdr:row>
      <xdr:rowOff>70394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118671</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141877</xdr:rowOff>
    </xdr:from>
    <xdr:to>
      <xdr:col>50</xdr:col>
      <xdr:colOff>165100</xdr:colOff>
      <xdr:row>62</xdr:row>
      <xdr:rowOff>72027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19594</xdr:rowOff>
    </xdr:from>
    <xdr:to>
      <xdr:col>55</xdr:col>
      <xdr:colOff>0</xdr:colOff>
      <xdr:row>62</xdr:row>
      <xdr:rowOff>21227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6494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21227</xdr:rowOff>
    </xdr:from>
    <xdr:to>
      <xdr:col>50</xdr:col>
      <xdr:colOff>114300</xdr:colOff>
      <xdr:row>62</xdr:row>
      <xdr:rowOff>22860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6511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22860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861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146776</xdr:rowOff>
    </xdr:from>
    <xdr:to>
      <xdr:col>36</xdr:col>
      <xdr:colOff>165100</xdr:colOff>
      <xdr:row>62</xdr:row>
      <xdr:rowOff>76926</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26126</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6527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129376</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63154</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68053</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6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F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F00-00004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id="{00000000-0008-0000-0F00-000045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F00-000047010000}"/>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F00-000053010000}"/>
            </a:ext>
          </a:extLst>
        </xdr:cNvPr>
        <xdr:cNvSpPr txBox="1"/>
      </xdr:nvSpPr>
      <xdr:spPr>
        <a:xfrm>
          <a:off x="16357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150495</xdr:rowOff>
    </xdr:from>
    <xdr:to>
      <xdr:col>85</xdr:col>
      <xdr:colOff>127000</xdr:colOff>
      <xdr:row>37</xdr:row>
      <xdr:rowOff>45720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5481300" y="63226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150495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4592300" y="62312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35560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365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36</xdr:row>
      <xdr:rowOff>59055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3703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63500</xdr:rowOff>
    </xdr:from>
    <xdr:to>
      <xdr:col>67</xdr:col>
      <xdr:colOff>101600</xdr:colOff>
      <xdr:row>35</xdr:row>
      <xdr:rowOff>165100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276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35</xdr:row>
      <xdr:rowOff>156210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814300" y="6115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52087</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3500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10177</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00000000-0008-0000-0F00-000063010000}"/>
            </a:ext>
          </a:extLst>
        </xdr:cNvPr>
        <xdr:cNvSpPr txBox="1"/>
      </xdr:nvSpPr>
      <xdr:spPr>
        <a:xfrm>
          <a:off x="12611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00000000-0008-0000-0F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00000000-0008-0000-0F00-00007A01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00000000-0008-0000-0F00-00007C01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00000000-0008-0000-0F00-00007E010000}"/>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22462</xdr:rowOff>
    </xdr:from>
    <xdr:to>
      <xdr:col>98</xdr:col>
      <xdr:colOff>38100</xdr:colOff>
      <xdr:row>40</xdr:row>
      <xdr:rowOff>124062</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8605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12871</xdr:rowOff>
    </xdr:from>
    <xdr:to>
      <xdr:col>116</xdr:col>
      <xdr:colOff>114300</xdr:colOff>
      <xdr:row>40</xdr:row>
      <xdr:rowOff>114471</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2110700" y="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162748</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00000000-0008-0000-0F00-00008A010000}"/>
            </a:ext>
          </a:extLst>
        </xdr:cNvPr>
        <xdr:cNvSpPr txBox="1"/>
      </xdr:nvSpPr>
      <xdr:spPr>
        <a:xfrm>
          <a:off x="22199600" y="684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16832</xdr:rowOff>
    </xdr:from>
    <xdr:to>
      <xdr:col>112</xdr:col>
      <xdr:colOff>38100</xdr:colOff>
      <xdr:row>40</xdr:row>
      <xdr:rowOff>118432</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1272500" y="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63671</xdr:rowOff>
    </xdr:from>
    <xdr:to>
      <xdr:col>116</xdr:col>
      <xdr:colOff>63500</xdr:colOff>
      <xdr:row>40</xdr:row>
      <xdr:rowOff>67632</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1323300" y="6921671"/>
          <a:ext cx="8382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20549</xdr:rowOff>
    </xdr:from>
    <xdr:to>
      <xdr:col>107</xdr:col>
      <xdr:colOff>101600</xdr:colOff>
      <xdr:row>40</xdr:row>
      <xdr:rowOff>122149</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03835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67632</xdr:rowOff>
    </xdr:from>
    <xdr:to>
      <xdr:col>111</xdr:col>
      <xdr:colOff>177800</xdr:colOff>
      <xdr:row>40</xdr:row>
      <xdr:rowOff>71349</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0434300" y="6925632"/>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20080</xdr:rowOff>
    </xdr:from>
    <xdr:to>
      <xdr:col>102</xdr:col>
      <xdr:colOff>165100</xdr:colOff>
      <xdr:row>40</xdr:row>
      <xdr:rowOff>121680</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9494500" y="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70880</xdr:rowOff>
    </xdr:from>
    <xdr:to>
      <xdr:col>107</xdr:col>
      <xdr:colOff>50800</xdr:colOff>
      <xdr:row>40</xdr:row>
      <xdr:rowOff>71349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9545300" y="692888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33527</xdr:rowOff>
    </xdr:from>
    <xdr:to>
      <xdr:col>98</xdr:col>
      <xdr:colOff>38100</xdr:colOff>
      <xdr:row>40</xdr:row>
      <xdr:rowOff>135127</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8605500" y="68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70880</xdr:rowOff>
    </xdr:from>
    <xdr:to>
      <xdr:col>102</xdr:col>
      <xdr:colOff>114300</xdr:colOff>
      <xdr:row>40</xdr:row>
      <xdr:rowOff>84327</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8656300" y="6928880"/>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140589</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8356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109559</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21011095" y="696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113276</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20134795" y="6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112807</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19245795" y="6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126254</xdr:rowOff>
    </xdr:from>
    <xdr:ext cx="534377" cy="259045"/>
    <xdr:sp macro="" textlink="">
      <xdr:nvSpPr>
        <xdr:cNvPr id="410" name="n_4main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18389111" y="698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F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52" name="【消防施設】&#10;有形固定資産減価償却率最小値テキスト">
          <a:extLst>
            <a:ext uri="{FF2B5EF4-FFF2-40B4-BE49-F238E27FC236}">
              <a16:creationId xmlns:a16="http://schemas.microsoft.com/office/drawing/2014/main" id="{00000000-0008-0000-0F00-0000C401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00000000-0008-0000-0F00-0000C601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F00-0000C8010000}"/>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71120</xdr:rowOff>
    </xdr:from>
    <xdr:to>
      <xdr:col>85</xdr:col>
      <xdr:colOff>177800</xdr:colOff>
      <xdr:row>81</xdr:row>
      <xdr:rowOff>1270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6268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93997</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F00-0000D4010000}"/>
            </a:ext>
          </a:extLst>
        </xdr:cNvPr>
        <xdr:cNvSpPr txBox="1"/>
      </xdr:nvSpPr>
      <xdr:spPr>
        <a:xfrm>
          <a:off x="16357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80</xdr:row>
      <xdr:rowOff>121920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5481300" y="13559789"/>
          <a:ext cx="8382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99695</xdr:rowOff>
    </xdr:from>
    <xdr:to>
      <xdr:col>76</xdr:col>
      <xdr:colOff>165100</xdr:colOff>
      <xdr:row>79</xdr:row>
      <xdr:rowOff>29845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4541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150495</xdr:rowOff>
    </xdr:from>
    <xdr:to>
      <xdr:col>81</xdr:col>
      <xdr:colOff>50800</xdr:colOff>
      <xdr:row>79</xdr:row>
      <xdr:rowOff>15239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4592300" y="13523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3652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135255</xdr:rowOff>
    </xdr:from>
    <xdr:to>
      <xdr:col>76</xdr:col>
      <xdr:colOff>114300</xdr:colOff>
      <xdr:row>78</xdr:row>
      <xdr:rowOff>150495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3703300" y="135083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168275</xdr:rowOff>
    </xdr:from>
    <xdr:to>
      <xdr:col>67</xdr:col>
      <xdr:colOff>101600</xdr:colOff>
      <xdr:row>86</xdr:row>
      <xdr:rowOff>98425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2763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135255</xdr:rowOff>
    </xdr:from>
    <xdr:to>
      <xdr:col>71</xdr:col>
      <xdr:colOff>177800</xdr:colOff>
      <xdr:row>86</xdr:row>
      <xdr:rowOff>47625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2814300" y="13508355"/>
          <a:ext cx="889000" cy="128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F00-0000DD01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F00-0000DE01000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F00-0000DF010000}"/>
            </a:ext>
          </a:extLst>
        </xdr:cNvPr>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F00-0000E0010000}"/>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F00-0000E1010000}"/>
            </a:ext>
          </a:extLst>
        </xdr:cNvPr>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46372</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F00-0000E2010000}"/>
            </a:ext>
          </a:extLst>
        </xdr:cNvPr>
        <xdr:cNvSpPr txBox="1"/>
      </xdr:nvSpPr>
      <xdr:spPr>
        <a:xfrm>
          <a:off x="14389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31132</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F00-0000E3010000}"/>
            </a:ext>
          </a:extLst>
        </xdr:cNvPr>
        <xdr:cNvSpPr txBox="1"/>
      </xdr:nvSpPr>
      <xdr:spPr>
        <a:xfrm>
          <a:off x="13500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89552</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F00-0000E4010000}"/>
            </a:ext>
          </a:extLst>
        </xdr:cNvPr>
        <xdr:cNvSpPr txBox="1"/>
      </xdr:nvSpPr>
      <xdr:spPr>
        <a:xfrm>
          <a:off x="12611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00000000-0008-0000-0F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09" name="【消防施設】&#10;一人当たり面積最小値テキスト">
          <a:extLst>
            <a:ext uri="{FF2B5EF4-FFF2-40B4-BE49-F238E27FC236}">
              <a16:creationId xmlns:a16="http://schemas.microsoft.com/office/drawing/2014/main" id="{00000000-0008-0000-0F00-0000FD01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11" name="【消防施設】&#10;一人当たり面積最大値テキスト">
          <a:extLst>
            <a:ext uri="{FF2B5EF4-FFF2-40B4-BE49-F238E27FC236}">
              <a16:creationId xmlns:a16="http://schemas.microsoft.com/office/drawing/2014/main" id="{00000000-0008-0000-0F00-0000FF01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13" name="【消防施設】&#10;一人当たり面積平均値テキスト">
          <a:extLst>
            <a:ext uri="{FF2B5EF4-FFF2-40B4-BE49-F238E27FC236}">
              <a16:creationId xmlns:a16="http://schemas.microsoft.com/office/drawing/2014/main" id="{00000000-0008-0000-0F00-00000102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525" name="【消防施設】&#10;一人当たり面積該当値テキスト">
          <a:extLst>
            <a:ext uri="{FF2B5EF4-FFF2-40B4-BE49-F238E27FC236}">
              <a16:creationId xmlns:a16="http://schemas.microsoft.com/office/drawing/2014/main" id="{00000000-0008-0000-0F00-00000D020000}"/>
            </a:ext>
          </a:extLst>
        </xdr:cNvPr>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1323300" y="14485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83820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0434300" y="1447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64770</xdr:rowOff>
    </xdr:from>
    <xdr:to>
      <xdr:col>107</xdr:col>
      <xdr:colOff>50800</xdr:colOff>
      <xdr:row>84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9545300" y="14466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64770</xdr:rowOff>
    </xdr:from>
    <xdr:to>
      <xdr:col>102</xdr:col>
      <xdr:colOff>114300</xdr:colOff>
      <xdr:row>85</xdr:row>
      <xdr:rowOff>60961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8656300" y="144665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34" name="n_1aveValue【消防施設】&#10;一人当たり面積">
          <a:extLst>
            <a:ext uri="{FF2B5EF4-FFF2-40B4-BE49-F238E27FC236}">
              <a16:creationId xmlns:a16="http://schemas.microsoft.com/office/drawing/2014/main" id="{00000000-0008-0000-0F00-00001602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35" name="n_2aveValue【消防施設】&#10;一人当たり面積">
          <a:extLst>
            <a:ext uri="{FF2B5EF4-FFF2-40B4-BE49-F238E27FC236}">
              <a16:creationId xmlns:a16="http://schemas.microsoft.com/office/drawing/2014/main" id="{00000000-0008-0000-0F00-00001702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36" name="n_3aveValue【消防施設】&#10;一人当たり面積">
          <a:extLst>
            <a:ext uri="{FF2B5EF4-FFF2-40B4-BE49-F238E27FC236}">
              <a16:creationId xmlns:a16="http://schemas.microsoft.com/office/drawing/2014/main" id="{00000000-0008-0000-0F00-00001802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537" name="n_4aveValue【消防施設】&#10;一人当たり面積">
          <a:extLst>
            <a:ext uri="{FF2B5EF4-FFF2-40B4-BE49-F238E27FC236}">
              <a16:creationId xmlns:a16="http://schemas.microsoft.com/office/drawing/2014/main" id="{00000000-0008-0000-0F00-000019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538" name="n_1mainValue【消防施設】&#10;一人当たり面積">
          <a:extLst>
            <a:ext uri="{FF2B5EF4-FFF2-40B4-BE49-F238E27FC236}">
              <a16:creationId xmlns:a16="http://schemas.microsoft.com/office/drawing/2014/main" id="{00000000-0008-0000-0F00-00001A02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39" name="n_2mainValue【消防施設】&#10;一人当たり面積">
          <a:extLst>
            <a:ext uri="{FF2B5EF4-FFF2-40B4-BE49-F238E27FC236}">
              <a16:creationId xmlns:a16="http://schemas.microsoft.com/office/drawing/2014/main" id="{00000000-0008-0000-0F00-00001B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106697</xdr:rowOff>
    </xdr:from>
    <xdr:ext cx="469744" cy="259045"/>
    <xdr:sp macro="" textlink="">
      <xdr:nvSpPr>
        <xdr:cNvPr id="540" name="n_3mainValue【消防施設】&#10;一人当たり面積">
          <a:extLst>
            <a:ext uri="{FF2B5EF4-FFF2-40B4-BE49-F238E27FC236}">
              <a16:creationId xmlns:a16="http://schemas.microsoft.com/office/drawing/2014/main" id="{00000000-0008-0000-0F00-00001C020000}"/>
            </a:ext>
          </a:extLst>
        </xdr:cNvPr>
        <xdr:cNvSpPr txBox="1"/>
      </xdr:nvSpPr>
      <xdr:spPr>
        <a:xfrm>
          <a:off x="19310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541" name="n_4mainValue【消防施設】&#10;一人当たり面積">
          <a:extLst>
            <a:ext uri="{FF2B5EF4-FFF2-40B4-BE49-F238E27FC236}">
              <a16:creationId xmlns:a16="http://schemas.microsoft.com/office/drawing/2014/main" id="{00000000-0008-0000-0F00-00001D02000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F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68" name="【庁舎】&#10;有形固定資産減価償却率最小値テキスト">
          <a:extLst>
            <a:ext uri="{FF2B5EF4-FFF2-40B4-BE49-F238E27FC236}">
              <a16:creationId xmlns:a16="http://schemas.microsoft.com/office/drawing/2014/main" id="{00000000-0008-0000-0F00-000038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70" name="【庁舎】&#10;有形固定資産減価償却率最大値テキスト">
          <a:extLst>
            <a:ext uri="{FF2B5EF4-FFF2-40B4-BE49-F238E27FC236}">
              <a16:creationId xmlns:a16="http://schemas.microsoft.com/office/drawing/2014/main" id="{00000000-0008-0000-0F00-00003A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F00-00003C020000}"/>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F00-000048020000}"/>
            </a:ext>
          </a:extLst>
        </xdr:cNvPr>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130084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5481300" y="182711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97427</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4592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64770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3703300" y="182123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50074</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2814300" y="182123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F00-00005102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F00-000052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F00-000053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F00-000054020000}"/>
            </a:ext>
          </a:extLst>
        </xdr:cNvPr>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597" name="n_1mainValue【庁舎】&#10;有形固定資産減価償却率">
          <a:extLst>
            <a:ext uri="{FF2B5EF4-FFF2-40B4-BE49-F238E27FC236}">
              <a16:creationId xmlns:a16="http://schemas.microsoft.com/office/drawing/2014/main" id="{00000000-0008-0000-0F00-000055020000}"/>
            </a:ext>
          </a:extLst>
        </xdr:cNvPr>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598" name="n_2mainValue【庁舎】&#10;有形固定資産減価償却率">
          <a:extLst>
            <a:ext uri="{FF2B5EF4-FFF2-40B4-BE49-F238E27FC236}">
              <a16:creationId xmlns:a16="http://schemas.microsoft.com/office/drawing/2014/main" id="{00000000-0008-0000-0F00-000056020000}"/>
            </a:ext>
          </a:extLst>
        </xdr:cNvPr>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F00-000057020000}"/>
            </a:ext>
          </a:extLst>
        </xdr:cNvPr>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F00-000058020000}"/>
            </a:ext>
          </a:extLst>
        </xdr:cNvPr>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00000000-0008-0000-0F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25" name="【庁舎】&#10;一人当たり面積最小値テキスト">
          <a:extLst>
            <a:ext uri="{FF2B5EF4-FFF2-40B4-BE49-F238E27FC236}">
              <a16:creationId xmlns:a16="http://schemas.microsoft.com/office/drawing/2014/main" id="{00000000-0008-0000-0F00-00007102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27" name="【庁舎】&#10;一人当たり面積最大値テキスト">
          <a:extLst>
            <a:ext uri="{FF2B5EF4-FFF2-40B4-BE49-F238E27FC236}">
              <a16:creationId xmlns:a16="http://schemas.microsoft.com/office/drawing/2014/main" id="{00000000-0008-0000-0F00-00007302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29" name="【庁舎】&#10;一人当たり面積平均値テキスト">
          <a:extLst>
            <a:ext uri="{FF2B5EF4-FFF2-40B4-BE49-F238E27FC236}">
              <a16:creationId xmlns:a16="http://schemas.microsoft.com/office/drawing/2014/main" id="{00000000-0008-0000-0F00-00007502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103505</xdr:rowOff>
    </xdr:from>
    <xdr:to>
      <xdr:col>116</xdr:col>
      <xdr:colOff>114300</xdr:colOff>
      <xdr:row>106</xdr:row>
      <xdr:rowOff>33655</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2110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81932</xdr:rowOff>
    </xdr:from>
    <xdr:ext cx="469744" cy="259045"/>
    <xdr:sp macro="" textlink="">
      <xdr:nvSpPr>
        <xdr:cNvPr id="641" name="【庁舎】&#10;一人当たり面積該当値テキスト">
          <a:extLst>
            <a:ext uri="{FF2B5EF4-FFF2-40B4-BE49-F238E27FC236}">
              <a16:creationId xmlns:a16="http://schemas.microsoft.com/office/drawing/2014/main" id="{00000000-0008-0000-0F00-000081020000}"/>
            </a:ext>
          </a:extLst>
        </xdr:cNvPr>
        <xdr:cNvSpPr txBox="1"/>
      </xdr:nvSpPr>
      <xdr:spPr>
        <a:xfrm>
          <a:off x="22199600"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154305</xdr:rowOff>
    </xdr:from>
    <xdr:to>
      <xdr:col>116</xdr:col>
      <xdr:colOff>63500</xdr:colOff>
      <xdr:row>105</xdr:row>
      <xdr:rowOff>156211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1323300" y="18156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107314</xdr:rowOff>
    </xdr:from>
    <xdr:to>
      <xdr:col>107</xdr:col>
      <xdr:colOff>101600</xdr:colOff>
      <xdr:row>106</xdr:row>
      <xdr:rowOff>37464</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0383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158114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20434300" y="18158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9494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158114</xdr:rowOff>
    </xdr:from>
    <xdr:to>
      <xdr:col>107</xdr:col>
      <xdr:colOff>50800</xdr:colOff>
      <xdr:row>105</xdr:row>
      <xdr:rowOff>158114</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9545300" y="1816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8605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93345</xdr:rowOff>
    </xdr:from>
    <xdr:to>
      <xdr:col>102</xdr:col>
      <xdr:colOff>114300</xdr:colOff>
      <xdr:row>105</xdr:row>
      <xdr:rowOff>158114</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656300" y="180955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50" name="n_1aveValue【庁舎】&#10;一人当たり面積">
          <a:extLst>
            <a:ext uri="{FF2B5EF4-FFF2-40B4-BE49-F238E27FC236}">
              <a16:creationId xmlns:a16="http://schemas.microsoft.com/office/drawing/2014/main" id="{00000000-0008-0000-0F00-00008A02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51" name="n_2aveValue【庁舎】&#10;一人当たり面積">
          <a:extLst>
            <a:ext uri="{FF2B5EF4-FFF2-40B4-BE49-F238E27FC236}">
              <a16:creationId xmlns:a16="http://schemas.microsoft.com/office/drawing/2014/main" id="{00000000-0008-0000-0F00-00008B02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52" name="n_3aveValue【庁舎】&#10;一人当たり面積">
          <a:extLst>
            <a:ext uri="{FF2B5EF4-FFF2-40B4-BE49-F238E27FC236}">
              <a16:creationId xmlns:a16="http://schemas.microsoft.com/office/drawing/2014/main" id="{00000000-0008-0000-0F00-00008C02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653" name="n_4aveValue【庁舎】&#10;一人当たり面積">
          <a:extLst>
            <a:ext uri="{FF2B5EF4-FFF2-40B4-BE49-F238E27FC236}">
              <a16:creationId xmlns:a16="http://schemas.microsoft.com/office/drawing/2014/main" id="{00000000-0008-0000-0F00-00008D020000}"/>
            </a:ext>
          </a:extLst>
        </xdr:cNvPr>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654" name="n_1mainValue【庁舎】&#10;一人当たり面積">
          <a:extLst>
            <a:ext uri="{FF2B5EF4-FFF2-40B4-BE49-F238E27FC236}">
              <a16:creationId xmlns:a16="http://schemas.microsoft.com/office/drawing/2014/main" id="{00000000-0008-0000-0F00-00008E020000}"/>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28591</xdr:rowOff>
    </xdr:from>
    <xdr:ext cx="469744" cy="259045"/>
    <xdr:sp macro="" textlink="">
      <xdr:nvSpPr>
        <xdr:cNvPr id="655" name="n_2mainValue【庁舎】&#10;一人当たり面積">
          <a:extLst>
            <a:ext uri="{FF2B5EF4-FFF2-40B4-BE49-F238E27FC236}">
              <a16:creationId xmlns:a16="http://schemas.microsoft.com/office/drawing/2014/main" id="{00000000-0008-0000-0F00-00008F020000}"/>
            </a:ext>
          </a:extLst>
        </xdr:cNvPr>
        <xdr:cNvSpPr txBox="1"/>
      </xdr:nvSpPr>
      <xdr:spPr>
        <a:xfrm>
          <a:off x="20199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28591</xdr:rowOff>
    </xdr:from>
    <xdr:ext cx="469744" cy="259045"/>
    <xdr:sp macro="" textlink="">
      <xdr:nvSpPr>
        <xdr:cNvPr id="656" name="n_3mainValue【庁舎】&#10;一人当たり面積">
          <a:extLst>
            <a:ext uri="{FF2B5EF4-FFF2-40B4-BE49-F238E27FC236}">
              <a16:creationId xmlns:a16="http://schemas.microsoft.com/office/drawing/2014/main" id="{00000000-0008-0000-0F00-000090020000}"/>
            </a:ext>
          </a:extLst>
        </xdr:cNvPr>
        <xdr:cNvSpPr txBox="1"/>
      </xdr:nvSpPr>
      <xdr:spPr>
        <a:xfrm>
          <a:off x="19310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657" name="n_4mainValue【庁舎】&#10;一人当たり面積">
          <a:extLst>
            <a:ext uri="{FF2B5EF4-FFF2-40B4-BE49-F238E27FC236}">
              <a16:creationId xmlns:a16="http://schemas.microsoft.com/office/drawing/2014/main" id="{00000000-0008-0000-0F00-00009102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・類似団体と比較して特に有形固定資産償却率が高くなっている施設は、庁舎である。個別施設計画に基づき、老朽化対策に取り組んでいくこととしている。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平均値をやや上回る値で推移している。今後の歳入水準の維持に欠かせない町税は、近年微増傾向にあるが、今後は生産年齢人口の減少、地域経済の低迷などによる減少が予測される。徴収率（</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うっかり（収め忘れ）をさせない、現年分の未納を確実に現年中に納めさせる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を基本方針に、スマホ収納に取り組むなど、税収レベルの維持に努める。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中長期財政計画に基づき、財源確保と経費削減の両面から財政構造の改善と健全化を図る。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ヵ年は、類似団体平均をやや下回っているが、扶助費は前年対比</a:t>
          </a:r>
          <a:r>
            <a:rPr kumimoji="1" lang="en-US" altLang="ja-JP" sz="1300">
              <a:latin typeface="ＭＳ Ｐゴシック" panose="020B0600070205080204" pitchFamily="50" charset="-128"/>
              <a:ea typeface="ＭＳ Ｐゴシック" panose="020B0600070205080204" pitchFamily="50" charset="-128"/>
            </a:rPr>
            <a:t>102.9</a:t>
          </a:r>
          <a:r>
            <a:rPr kumimoji="1" lang="ja-JP" altLang="en-US" sz="1300">
              <a:latin typeface="ＭＳ Ｐゴシック" panose="020B0600070205080204" pitchFamily="50" charset="-128"/>
              <a:ea typeface="ＭＳ Ｐゴシック" panose="020B0600070205080204" pitchFamily="50" charset="-128"/>
            </a:rPr>
            <a:t>％と増加している。今後も社会保障経費の自然増、制度改正等により増加していくものと思われるため、高齢者の増加を見据えつつ、健康寿命を延伸するための、施策や事業を効果的に実施することで抑制を図る。また、公債費について、年度内事業債発行額を、年度内償還額以内にするよう努め、起債残高の抑制、削減に取り組んでいく。これらの取組みを通じて、義務的経費の削減に努め、現在の水準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92710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64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92710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421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120862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421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120862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43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156439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ふるさと納税ポータルサイトシステム利用料の減により、前年と比べ減少しているが、非常勤職員賃金の増等により近年増加傾向にある。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減少しているが、福祉・健康部門や英語教育、ＩＣＴ等への対応などで、教育部門の増員など、人的圧力が強まることが予想される。職員定数のあり方について、中長期の方針を定め、臨時職員の削減、アウトソーシングも積極的に検討をすすめ、人件費の抑制を推進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60035</xdr:rowOff>
    </xdr:from>
    <xdr:to>
      <xdr:col>23</xdr:col>
      <xdr:colOff>133350</xdr:colOff>
      <xdr:row>81</xdr:row>
      <xdr:rowOff>80152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4748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8925</xdr:rowOff>
    </xdr:from>
    <xdr:to>
      <xdr:col>19</xdr:col>
      <xdr:colOff>133350</xdr:colOff>
      <xdr:row>81</xdr:row>
      <xdr:rowOff>80152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6375"/>
          <a:ext cx="889000" cy="7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8925</xdr:rowOff>
    </xdr:from>
    <xdr:to>
      <xdr:col>15</xdr:col>
      <xdr:colOff>82550</xdr:colOff>
      <xdr:row>81</xdr:row>
      <xdr:rowOff>23109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96375"/>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8868</xdr:rowOff>
    </xdr:from>
    <xdr:to>
      <xdr:col>11</xdr:col>
      <xdr:colOff>31750</xdr:colOff>
      <xdr:row>81</xdr:row>
      <xdr:rowOff>23109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96318"/>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9235</xdr:rowOff>
    </xdr:from>
    <xdr:to>
      <xdr:col>23</xdr:col>
      <xdr:colOff>184150</xdr:colOff>
      <xdr:row>81</xdr:row>
      <xdr:rowOff>110835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25762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4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29352</xdr:rowOff>
    </xdr:from>
    <xdr:to>
      <xdr:col>19</xdr:col>
      <xdr:colOff>184150</xdr:colOff>
      <xdr:row>81</xdr:row>
      <xdr:rowOff>130952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141129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8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129575</xdr:rowOff>
    </xdr:from>
    <xdr:to>
      <xdr:col>15</xdr:col>
      <xdr:colOff>133350</xdr:colOff>
      <xdr:row>81</xdr:row>
      <xdr:rowOff>59725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69902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143759</xdr:rowOff>
    </xdr:from>
    <xdr:to>
      <xdr:col>11</xdr:col>
      <xdr:colOff>82550</xdr:colOff>
      <xdr:row>81</xdr:row>
      <xdr:rowOff>73909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84086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129518</xdr:rowOff>
    </xdr:from>
    <xdr:to>
      <xdr:col>7</xdr:col>
      <xdr:colOff>31750</xdr:colOff>
      <xdr:row>81</xdr:row>
      <xdr:rowOff>59668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ここ数年、類似団体内での順位は下位であり、全国町村平均を上回っている。今後もより一層の給与適正化への取組みを進める。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12398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254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88</xdr:row>
      <xdr:rowOff>137886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795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89</xdr:row>
      <xdr:rowOff>69850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2369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105125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概ね適正な職員数と言える。今後も各部門の業務量の動向を継続的に把握し、業務量に応じた職員の適正配置、簡素で効率的・効果的な体制を前提とした職員数の適正化、人件費の抑制を推進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96342</xdr:rowOff>
    </xdr:from>
    <xdr:to>
      <xdr:col>81</xdr:col>
      <xdr:colOff>44450</xdr:colOff>
      <xdr:row>60</xdr:row>
      <xdr:rowOff>98755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8334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98755</xdr:rowOff>
    </xdr:from>
    <xdr:to>
      <xdr:col>77</xdr:col>
      <xdr:colOff>44450</xdr:colOff>
      <xdr:row>60</xdr:row>
      <xdr:rowOff>104063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857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93929</xdr:rowOff>
    </xdr:from>
    <xdr:to>
      <xdr:col>72</xdr:col>
      <xdr:colOff>203200</xdr:colOff>
      <xdr:row>60</xdr:row>
      <xdr:rowOff>104063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092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93929</xdr:rowOff>
    </xdr:from>
    <xdr:to>
      <xdr:col>68</xdr:col>
      <xdr:colOff>152400</xdr:colOff>
      <xdr:row>60</xdr:row>
      <xdr:rowOff>98272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809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45542</xdr:rowOff>
    </xdr:from>
    <xdr:to>
      <xdr:col>81</xdr:col>
      <xdr:colOff>95250</xdr:colOff>
      <xdr:row>60</xdr:row>
      <xdr:rowOff>147142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138269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47955</xdr:rowOff>
    </xdr:from>
    <xdr:to>
      <xdr:col>77</xdr:col>
      <xdr:colOff>95250</xdr:colOff>
      <xdr:row>60</xdr:row>
      <xdr:rowOff>149555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159732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53263</xdr:rowOff>
    </xdr:from>
    <xdr:to>
      <xdr:col>73</xdr:col>
      <xdr:colOff>44450</xdr:colOff>
      <xdr:row>60</xdr:row>
      <xdr:rowOff>154863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165040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43129</xdr:rowOff>
    </xdr:from>
    <xdr:to>
      <xdr:col>68</xdr:col>
      <xdr:colOff>203200</xdr:colOff>
      <xdr:row>60</xdr:row>
      <xdr:rowOff>144729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154906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47472</xdr:rowOff>
    </xdr:from>
    <xdr:to>
      <xdr:col>64</xdr:col>
      <xdr:colOff>152400</xdr:colOff>
      <xdr:row>60</xdr:row>
      <xdr:rowOff>149072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159249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全国防災事業分（組合等負担額）の元金償還が始まったため、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元利償還に限れば、過去の同意債の元金償還開始の影響や毎年到来する臨財債の元金償還開始分による漸増傾向にあり、比率上昇要因と認識している。今後も起債依存型の財政運営に陥らないよう起債抑制策を講じ、投資事業の厳格な取捨選択と適切な実施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9313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0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1270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156633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146490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起債を厳選することで、将来負担額は減少し、充当可能財源も減少したことで、すでにマイナスであった実質的な将来負担額が更に良化し、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年連続「なし（マイナス）」となった。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共施設の多くが老朽化し、その維持・補修費用が潜在的な将来負担として存在するため、新規・継続事業に対する精査・点検を強化し、計画的な予防保全と、施設の長寿命化に取り組み、財政の健全な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集中改革プランの実行で、職員数削減による人件費削減は一定の成果を得ているが、特別支援教育、英語教育・ＩＣＴ等への対応での増員など今後も人的圧力が強まることが予想される。アウトソーシングも視野に入れた定数管理を行い、職員数の適正化と人件費等の抑制を推進していく。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令和元年度は職員給及び退職手当組合負担金の減により</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ポイント低下している。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ふるさと納税ポータルサイトシステム利用料の減により前年より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％減少したが、新たな需要対応としての非常勤職員の増、業務委託費の増など、全体としての削減は進まない状況にある。システム更新費用など多額なものが含まれており、やむ得ない出費と考えている。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事業の取捨選択、実施事業の優先順位の明確化をすすめるとともに、財政収支見通しを下に、費用の適正化に努める。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29029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8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49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116114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498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116114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04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や医療費助成事業など、増加傾向にあり、社会保障関係経費の逓増傾向は避けられず増加見込みである。健康寿命を延伸するための生活習慣病予防、運動週間の定着化に資する施策・事業を効果的に実施するなど社会保障関係経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令和元年度は保育所施設型給付費、自立支援給付費、医療費助成事業費などの増により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52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61</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31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69850</xdr:rowOff>
    </xdr:from>
    <xdr:to>
      <xdr:col>24</xdr:col>
      <xdr:colOff>76200</xdr:colOff>
      <xdr:row>62</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水道事業において実施している排水管路更新事業への出資など、長期的に多額の費用がかかることが想定されており、水道料金の値上げ等による健全化・適正化を図り、一般会計の負担軽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121285</xdr:rowOff>
    </xdr:from>
    <xdr:to>
      <xdr:col>82</xdr:col>
      <xdr:colOff>107950</xdr:colOff>
      <xdr:row>57</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8939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121285</xdr:rowOff>
    </xdr:from>
    <xdr:to>
      <xdr:col>78</xdr:col>
      <xdr:colOff>69850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911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109855</xdr:rowOff>
    </xdr:from>
    <xdr:to>
      <xdr:col>69</xdr:col>
      <xdr:colOff>92075</xdr:colOff>
      <xdr:row>57</xdr:row>
      <xdr:rowOff>155575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82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109872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70485</xdr:rowOff>
    </xdr:from>
    <xdr:to>
      <xdr:col>78</xdr:col>
      <xdr:colOff>120650</xdr:colOff>
      <xdr:row>58</xdr:row>
      <xdr:rowOff>635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全国平均、県平均、類似団体平均のいずれに対しても下回った数値であり、比較的堅調に推移しているといえる。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今後補助制度については、財政状況、公益性や公正性の確保、活動成果を踏まえ、より効果的に施策・事業の実現を図るため、継続的に検証し、整理・合理化を進める。</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139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125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これまで起債抑制の為の独自ルールを通して、政策・施策の優先度に基づいた大型投資事業の取捨選択に努めてきており、全国平均、県平均及び類似団体内平均を下回っている。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将来的には、公共施設の大規模改修及び更新費用も嵩んでくることが予想されるため、公債費負担の健全性維持を念頭に適切な範囲内で起債の活用をしていくこととする。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37846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34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14987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14987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が、今後増大することが避けられない扶助費（少子高齢化に伴う老人福祉関連費や障害者自立支援給付費等）をはじめとする、経常経費全体の上昇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19558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19558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157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74422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3893800" y="13157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74422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27544</xdr:rowOff>
    </xdr:from>
    <xdr:to>
      <xdr:col>29</xdr:col>
      <xdr:colOff>127000</xdr:colOff>
      <xdr:row>19</xdr:row>
      <xdr:rowOff>34333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32719"/>
          <a:ext cx="647700" cy="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34333</xdr:rowOff>
    </xdr:from>
    <xdr:to>
      <xdr:col>26</xdr:col>
      <xdr:colOff>50800</xdr:colOff>
      <xdr:row>19</xdr:row>
      <xdr:rowOff>41572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9508"/>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38227</xdr:rowOff>
    </xdr:from>
    <xdr:to>
      <xdr:col>22</xdr:col>
      <xdr:colOff>114300</xdr:colOff>
      <xdr:row>19</xdr:row>
      <xdr:rowOff>41572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43402"/>
          <a:ext cx="698500" cy="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37884</xdr:rowOff>
    </xdr:from>
    <xdr:to>
      <xdr:col>18</xdr:col>
      <xdr:colOff>177800</xdr:colOff>
      <xdr:row>19</xdr:row>
      <xdr:rowOff>38227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43059"/>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148194</xdr:rowOff>
    </xdr:from>
    <xdr:to>
      <xdr:col>29</xdr:col>
      <xdr:colOff>177800</xdr:colOff>
      <xdr:row>19</xdr:row>
      <xdr:rowOff>78344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120271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154983</xdr:rowOff>
    </xdr:from>
    <xdr:to>
      <xdr:col>26</xdr:col>
      <xdr:colOff>101600</xdr:colOff>
      <xdr:row>19</xdr:row>
      <xdr:rowOff>85133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69910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162222</xdr:rowOff>
    </xdr:from>
    <xdr:to>
      <xdr:col>22</xdr:col>
      <xdr:colOff>165100</xdr:colOff>
      <xdr:row>19</xdr:row>
      <xdr:rowOff>92372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77149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158877</xdr:rowOff>
    </xdr:from>
    <xdr:to>
      <xdr:col>19</xdr:col>
      <xdr:colOff>38100</xdr:colOff>
      <xdr:row>19</xdr:row>
      <xdr:rowOff>89027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73804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7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158534</xdr:rowOff>
    </xdr:from>
    <xdr:to>
      <xdr:col>15</xdr:col>
      <xdr:colOff>101600</xdr:colOff>
      <xdr:row>19</xdr:row>
      <xdr:rowOff>88684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73461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244843</xdr:rowOff>
    </xdr:from>
    <xdr:to>
      <xdr:col>29</xdr:col>
      <xdr:colOff>127000</xdr:colOff>
      <xdr:row>35</xdr:row>
      <xdr:rowOff>253092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5193"/>
          <a:ext cx="6477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253092</xdr:rowOff>
    </xdr:from>
    <xdr:to>
      <xdr:col>26</xdr:col>
      <xdr:colOff>50800</xdr:colOff>
      <xdr:row>35</xdr:row>
      <xdr:rowOff>278447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63442"/>
          <a:ext cx="698500" cy="2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269989</xdr:rowOff>
    </xdr:from>
    <xdr:to>
      <xdr:col>22</xdr:col>
      <xdr:colOff>114300</xdr:colOff>
      <xdr:row>35</xdr:row>
      <xdr:rowOff>278447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80339"/>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269989</xdr:rowOff>
    </xdr:from>
    <xdr:to>
      <xdr:col>18</xdr:col>
      <xdr:colOff>177800</xdr:colOff>
      <xdr:row>35</xdr:row>
      <xdr:rowOff>273114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0339"/>
          <a:ext cx="6985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194043</xdr:rowOff>
    </xdr:from>
    <xdr:to>
      <xdr:col>29</xdr:col>
      <xdr:colOff>177800</xdr:colOff>
      <xdr:row>35</xdr:row>
      <xdr:rowOff>295643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166120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202292</xdr:rowOff>
    </xdr:from>
    <xdr:to>
      <xdr:col>26</xdr:col>
      <xdr:colOff>101600</xdr:colOff>
      <xdr:row>35</xdr:row>
      <xdr:rowOff>303892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288669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99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227647</xdr:rowOff>
    </xdr:from>
    <xdr:to>
      <xdr:col>22</xdr:col>
      <xdr:colOff>165100</xdr:colOff>
      <xdr:row>35</xdr:row>
      <xdr:rowOff>329247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314024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219189</xdr:rowOff>
    </xdr:from>
    <xdr:to>
      <xdr:col>19</xdr:col>
      <xdr:colOff>38100</xdr:colOff>
      <xdr:row>35</xdr:row>
      <xdr:rowOff>320789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305566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222314</xdr:rowOff>
    </xdr:from>
    <xdr:to>
      <xdr:col>15</xdr:col>
      <xdr:colOff>101600</xdr:colOff>
      <xdr:row>35</xdr:row>
      <xdr:rowOff>323914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308691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107399</xdr:rowOff>
    </xdr:from>
    <xdr:to>
      <xdr:col>24</xdr:col>
      <xdr:colOff>63500</xdr:colOff>
      <xdr:row>38</xdr:row>
      <xdr:rowOff>118760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22499"/>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107399</xdr:rowOff>
    </xdr:from>
    <xdr:to>
      <xdr:col>19</xdr:col>
      <xdr:colOff>177800</xdr:colOff>
      <xdr:row>38</xdr:row>
      <xdr:rowOff>124041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249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100892</xdr:rowOff>
    </xdr:from>
    <xdr:to>
      <xdr:col>15</xdr:col>
      <xdr:colOff>50800</xdr:colOff>
      <xdr:row>38</xdr:row>
      <xdr:rowOff>124041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15992"/>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99733</xdr:rowOff>
    </xdr:from>
    <xdr:to>
      <xdr:col>10</xdr:col>
      <xdr:colOff>114300</xdr:colOff>
      <xdr:row>38</xdr:row>
      <xdr:rowOff>100892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14833"/>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67960</xdr:rowOff>
    </xdr:from>
    <xdr:to>
      <xdr:col>24</xdr:col>
      <xdr:colOff>114300</xdr:colOff>
      <xdr:row>38</xdr:row>
      <xdr:rowOff>169560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154337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56599</xdr:rowOff>
    </xdr:from>
    <xdr:to>
      <xdr:col>20</xdr:col>
      <xdr:colOff>38100</xdr:colOff>
      <xdr:row>38</xdr:row>
      <xdr:rowOff>158199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149326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73241</xdr:rowOff>
    </xdr:from>
    <xdr:to>
      <xdr:col>15</xdr:col>
      <xdr:colOff>101600</xdr:colOff>
      <xdr:row>39</xdr:row>
      <xdr:rowOff>3391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165968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50092</xdr:rowOff>
    </xdr:from>
    <xdr:to>
      <xdr:col>10</xdr:col>
      <xdr:colOff>165100</xdr:colOff>
      <xdr:row>38</xdr:row>
      <xdr:rowOff>151692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142819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48933</xdr:rowOff>
    </xdr:from>
    <xdr:to>
      <xdr:col>6</xdr:col>
      <xdr:colOff>38100</xdr:colOff>
      <xdr:row>38</xdr:row>
      <xdr:rowOff>150533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141660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111125</xdr:rowOff>
    </xdr:from>
    <xdr:to>
      <xdr:col>24</xdr:col>
      <xdr:colOff>63500</xdr:colOff>
      <xdr:row>56</xdr:row>
      <xdr:rowOff>130959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232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111125</xdr:rowOff>
    </xdr:from>
    <xdr:to>
      <xdr:col>19</xdr:col>
      <xdr:colOff>177800</xdr:colOff>
      <xdr:row>57</xdr:row>
      <xdr:rowOff>13367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2325"/>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5274</xdr:rowOff>
    </xdr:from>
    <xdr:to>
      <xdr:col>15</xdr:col>
      <xdr:colOff>50800</xdr:colOff>
      <xdr:row>57</xdr:row>
      <xdr:rowOff>13367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7792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5274</xdr:rowOff>
    </xdr:from>
    <xdr:to>
      <xdr:col>10</xdr:col>
      <xdr:colOff>114300</xdr:colOff>
      <xdr:row>57</xdr:row>
      <xdr:rowOff>25962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7792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80159</xdr:rowOff>
    </xdr:from>
    <xdr:to>
      <xdr:col>24</xdr:col>
      <xdr:colOff>114300</xdr:colOff>
      <xdr:row>57</xdr:row>
      <xdr:rowOff>10309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58586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60325</xdr:rowOff>
    </xdr:from>
    <xdr:to>
      <xdr:col>20</xdr:col>
      <xdr:colOff>38100</xdr:colOff>
      <xdr:row>56</xdr:row>
      <xdr:rowOff>161925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153052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134017</xdr:rowOff>
    </xdr:from>
    <xdr:to>
      <xdr:col>15</xdr:col>
      <xdr:colOff>101600</xdr:colOff>
      <xdr:row>57</xdr:row>
      <xdr:rowOff>64167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55294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125924</xdr:rowOff>
    </xdr:from>
    <xdr:to>
      <xdr:col>10</xdr:col>
      <xdr:colOff>165100</xdr:colOff>
      <xdr:row>57</xdr:row>
      <xdr:rowOff>56074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47201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146612</xdr:rowOff>
    </xdr:from>
    <xdr:to>
      <xdr:col>6</xdr:col>
      <xdr:colOff>38100</xdr:colOff>
      <xdr:row>57</xdr:row>
      <xdr:rowOff>76762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67889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164731</xdr:rowOff>
    </xdr:from>
    <xdr:to>
      <xdr:col>24</xdr:col>
      <xdr:colOff>63500</xdr:colOff>
      <xdr:row>78</xdr:row>
      <xdr:rowOff>166712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37831"/>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166712</xdr:rowOff>
    </xdr:from>
    <xdr:to>
      <xdr:col>19</xdr:col>
      <xdr:colOff>177800</xdr:colOff>
      <xdr:row>78</xdr:row>
      <xdr:rowOff>168656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398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161341</xdr:rowOff>
    </xdr:from>
    <xdr:to>
      <xdr:col>15</xdr:col>
      <xdr:colOff>50800</xdr:colOff>
      <xdr:row>78</xdr:row>
      <xdr:rowOff>168656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344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158293</xdr:rowOff>
    </xdr:from>
    <xdr:to>
      <xdr:col>10</xdr:col>
      <xdr:colOff>114300</xdr:colOff>
      <xdr:row>78</xdr:row>
      <xdr:rowOff>161341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313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113931</xdr:rowOff>
    </xdr:from>
    <xdr:to>
      <xdr:col>24</xdr:col>
      <xdr:colOff>114300</xdr:colOff>
      <xdr:row>79</xdr:row>
      <xdr:rowOff>44081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28858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115912</xdr:rowOff>
    </xdr:from>
    <xdr:to>
      <xdr:col>20</xdr:col>
      <xdr:colOff>38100</xdr:colOff>
      <xdr:row>79</xdr:row>
      <xdr:rowOff>46062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37189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117856</xdr:rowOff>
    </xdr:from>
    <xdr:to>
      <xdr:col>15</xdr:col>
      <xdr:colOff>101600</xdr:colOff>
      <xdr:row>79</xdr:row>
      <xdr:rowOff>48006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39133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110541</xdr:rowOff>
    </xdr:from>
    <xdr:to>
      <xdr:col>10</xdr:col>
      <xdr:colOff>165100</xdr:colOff>
      <xdr:row>79</xdr:row>
      <xdr:rowOff>40691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31818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107493</xdr:rowOff>
    </xdr:from>
    <xdr:to>
      <xdr:col>6</xdr:col>
      <xdr:colOff>38100</xdr:colOff>
      <xdr:row>79</xdr:row>
      <xdr:rowOff>37643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28770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7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83705</xdr:rowOff>
    </xdr:from>
    <xdr:to>
      <xdr:col>24</xdr:col>
      <xdr:colOff>63500</xdr:colOff>
      <xdr:row>94</xdr:row>
      <xdr:rowOff>121932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00005"/>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115367</xdr:rowOff>
    </xdr:from>
    <xdr:to>
      <xdr:col>19</xdr:col>
      <xdr:colOff>177800</xdr:colOff>
      <xdr:row>94</xdr:row>
      <xdr:rowOff>121932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23166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115367</xdr:rowOff>
    </xdr:from>
    <xdr:to>
      <xdr:col>15</xdr:col>
      <xdr:colOff>50800</xdr:colOff>
      <xdr:row>95</xdr:row>
      <xdr:rowOff>68935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31667"/>
          <a:ext cx="889000" cy="1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68935</xdr:rowOff>
    </xdr:from>
    <xdr:to>
      <xdr:col>10</xdr:col>
      <xdr:colOff>114300</xdr:colOff>
      <xdr:row>95</xdr:row>
      <xdr:rowOff>124918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56685"/>
          <a:ext cx="889000" cy="5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32905</xdr:rowOff>
    </xdr:from>
    <xdr:to>
      <xdr:col>24</xdr:col>
      <xdr:colOff>114300</xdr:colOff>
      <xdr:row>94</xdr:row>
      <xdr:rowOff>134505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55782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71132</xdr:rowOff>
    </xdr:from>
    <xdr:to>
      <xdr:col>20</xdr:col>
      <xdr:colOff>38100</xdr:colOff>
      <xdr:row>95</xdr:row>
      <xdr:rowOff>1282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17809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64567</xdr:rowOff>
    </xdr:from>
    <xdr:to>
      <xdr:col>15</xdr:col>
      <xdr:colOff>101600</xdr:colOff>
      <xdr:row>94</xdr:row>
      <xdr:rowOff>166167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9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18135</xdr:rowOff>
    </xdr:from>
    <xdr:to>
      <xdr:col>10</xdr:col>
      <xdr:colOff>165100</xdr:colOff>
      <xdr:row>95</xdr:row>
      <xdr:rowOff>119735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136262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74118</xdr:rowOff>
    </xdr:from>
    <xdr:to>
      <xdr:col>6</xdr:col>
      <xdr:colOff>38100</xdr:colOff>
      <xdr:row>96</xdr:row>
      <xdr:rowOff>4268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20795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80950</xdr:rowOff>
    </xdr:from>
    <xdr:to>
      <xdr:col>55</xdr:col>
      <xdr:colOff>0</xdr:colOff>
      <xdr:row>37</xdr:row>
      <xdr:rowOff>57898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53150"/>
          <a:ext cx="8382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80950</xdr:rowOff>
    </xdr:from>
    <xdr:to>
      <xdr:col>50</xdr:col>
      <xdr:colOff>114300</xdr:colOff>
      <xdr:row>37</xdr:row>
      <xdr:rowOff>108775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53150"/>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73918</xdr:rowOff>
    </xdr:from>
    <xdr:to>
      <xdr:col>45</xdr:col>
      <xdr:colOff>177800</xdr:colOff>
      <xdr:row>37</xdr:row>
      <xdr:rowOff>108775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17568"/>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68637</xdr:rowOff>
    </xdr:from>
    <xdr:to>
      <xdr:col>41</xdr:col>
      <xdr:colOff>50800</xdr:colOff>
      <xdr:row>37</xdr:row>
      <xdr:rowOff>73918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12287"/>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20855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7098</xdr:rowOff>
    </xdr:from>
    <xdr:to>
      <xdr:col>55</xdr:col>
      <xdr:colOff>50800</xdr:colOff>
      <xdr:row>37</xdr:row>
      <xdr:rowOff>108698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93475</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30150</xdr:rowOff>
    </xdr:from>
    <xdr:to>
      <xdr:col>50</xdr:col>
      <xdr:colOff>165100</xdr:colOff>
      <xdr:row>36</xdr:row>
      <xdr:rowOff>131750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148277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57975</xdr:rowOff>
    </xdr:from>
    <xdr:to>
      <xdr:col>46</xdr:col>
      <xdr:colOff>38100</xdr:colOff>
      <xdr:row>37</xdr:row>
      <xdr:rowOff>159575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150702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4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23118</xdr:rowOff>
    </xdr:from>
    <xdr:to>
      <xdr:col>41</xdr:col>
      <xdr:colOff>101600</xdr:colOff>
      <xdr:row>37</xdr:row>
      <xdr:rowOff>124718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115845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4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17837</xdr:rowOff>
    </xdr:from>
    <xdr:to>
      <xdr:col>36</xdr:col>
      <xdr:colOff>165100</xdr:colOff>
      <xdr:row>37</xdr:row>
      <xdr:rowOff>119437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110564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4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144693</xdr:rowOff>
    </xdr:from>
    <xdr:to>
      <xdr:col>55</xdr:col>
      <xdr:colOff>0</xdr:colOff>
      <xdr:row>59</xdr:row>
      <xdr:rowOff>2549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8793"/>
          <a:ext cx="8382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110338</xdr:rowOff>
    </xdr:from>
    <xdr:to>
      <xdr:col>50</xdr:col>
      <xdr:colOff>114300</xdr:colOff>
      <xdr:row>58</xdr:row>
      <xdr:rowOff>144693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4438"/>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110338</xdr:rowOff>
    </xdr:from>
    <xdr:to>
      <xdr:col>45</xdr:col>
      <xdr:colOff>177800</xdr:colOff>
      <xdr:row>58</xdr:row>
      <xdr:rowOff>137088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4438"/>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137088</xdr:rowOff>
    </xdr:from>
    <xdr:to>
      <xdr:col>41</xdr:col>
      <xdr:colOff>50800</xdr:colOff>
      <xdr:row>58</xdr:row>
      <xdr:rowOff>151848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81188"/>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123199</xdr:rowOff>
    </xdr:from>
    <xdr:to>
      <xdr:col>55</xdr:col>
      <xdr:colOff>50800</xdr:colOff>
      <xdr:row>59</xdr:row>
      <xdr:rowOff>53349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38126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93893</xdr:rowOff>
    </xdr:from>
    <xdr:to>
      <xdr:col>50</xdr:col>
      <xdr:colOff>165100</xdr:colOff>
      <xdr:row>59</xdr:row>
      <xdr:rowOff>24043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15170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59538</xdr:rowOff>
    </xdr:from>
    <xdr:to>
      <xdr:col>46</xdr:col>
      <xdr:colOff>38100</xdr:colOff>
      <xdr:row>58</xdr:row>
      <xdr:rowOff>161138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152265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86288</xdr:rowOff>
    </xdr:from>
    <xdr:to>
      <xdr:col>41</xdr:col>
      <xdr:colOff>101600</xdr:colOff>
      <xdr:row>59</xdr:row>
      <xdr:rowOff>16438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7565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101048</xdr:rowOff>
    </xdr:from>
    <xdr:to>
      <xdr:col>36</xdr:col>
      <xdr:colOff>165100</xdr:colOff>
      <xdr:row>59</xdr:row>
      <xdr:rowOff>31198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22325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58455</xdr:rowOff>
    </xdr:from>
    <xdr:to>
      <xdr:col>55</xdr:col>
      <xdr:colOff>0</xdr:colOff>
      <xdr:row>79</xdr:row>
      <xdr:rowOff>59703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03005"/>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58455</xdr:rowOff>
    </xdr:from>
    <xdr:to>
      <xdr:col>50</xdr:col>
      <xdr:colOff>114300</xdr:colOff>
      <xdr:row>79</xdr:row>
      <xdr:rowOff>74814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03005"/>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74814</xdr:rowOff>
    </xdr:from>
    <xdr:to>
      <xdr:col>45</xdr:col>
      <xdr:colOff>177800</xdr:colOff>
      <xdr:row>79</xdr:row>
      <xdr:rowOff>87497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19364"/>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63922</xdr:rowOff>
    </xdr:from>
    <xdr:to>
      <xdr:col>41</xdr:col>
      <xdr:colOff>50800</xdr:colOff>
      <xdr:row>79</xdr:row>
      <xdr:rowOff>87497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08472"/>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8903</xdr:rowOff>
    </xdr:from>
    <xdr:to>
      <xdr:col>55</xdr:col>
      <xdr:colOff>50800</xdr:colOff>
      <xdr:row>79</xdr:row>
      <xdr:rowOff>110503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7655</xdr:rowOff>
    </xdr:from>
    <xdr:to>
      <xdr:col>50</xdr:col>
      <xdr:colOff>165100</xdr:colOff>
      <xdr:row>79</xdr:row>
      <xdr:rowOff>109255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100382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24014</xdr:rowOff>
    </xdr:from>
    <xdr:to>
      <xdr:col>46</xdr:col>
      <xdr:colOff>38100</xdr:colOff>
      <xdr:row>79</xdr:row>
      <xdr:rowOff>125614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116741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36697</xdr:rowOff>
    </xdr:from>
    <xdr:to>
      <xdr:col>41</xdr:col>
      <xdr:colOff>101600</xdr:colOff>
      <xdr:row>79</xdr:row>
      <xdr:rowOff>138297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129424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13122</xdr:rowOff>
    </xdr:from>
    <xdr:to>
      <xdr:col>36</xdr:col>
      <xdr:colOff>165100</xdr:colOff>
      <xdr:row>79</xdr:row>
      <xdr:rowOff>114722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105849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75126</xdr:rowOff>
    </xdr:from>
    <xdr:to>
      <xdr:col>55</xdr:col>
      <xdr:colOff>0</xdr:colOff>
      <xdr:row>98</xdr:row>
      <xdr:rowOff>96380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77226"/>
          <a:ext cx="8382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xdr:rowOff>
    </xdr:from>
    <xdr:to>
      <xdr:col>50</xdr:col>
      <xdr:colOff>114300</xdr:colOff>
      <xdr:row>98</xdr:row>
      <xdr:rowOff>75126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12366"/>
          <a:ext cx="889000" cy="6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xdr:rowOff>
    </xdr:from>
    <xdr:to>
      <xdr:col>45</xdr:col>
      <xdr:colOff>177800</xdr:colOff>
      <xdr:row>98</xdr:row>
      <xdr:rowOff>52983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12366"/>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52983</xdr:rowOff>
    </xdr:from>
    <xdr:to>
      <xdr:col>41</xdr:col>
      <xdr:colOff>50800</xdr:colOff>
      <xdr:row>98</xdr:row>
      <xdr:rowOff>78330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55083"/>
          <a:ext cx="889000" cy="2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45580</xdr:rowOff>
    </xdr:from>
    <xdr:to>
      <xdr:col>55</xdr:col>
      <xdr:colOff>50800</xdr:colOff>
      <xdr:row>98</xdr:row>
      <xdr:rowOff>147180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131957</xdr:rowOff>
    </xdr:from>
    <xdr:ext cx="469744"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24326</xdr:rowOff>
    </xdr:from>
    <xdr:to>
      <xdr:col>50</xdr:col>
      <xdr:colOff>165100</xdr:colOff>
      <xdr:row>98</xdr:row>
      <xdr:rowOff>125926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1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130916</xdr:rowOff>
    </xdr:from>
    <xdr:to>
      <xdr:col>46</xdr:col>
      <xdr:colOff>38100</xdr:colOff>
      <xdr:row>98</xdr:row>
      <xdr:rowOff>61066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52193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2183</xdr:rowOff>
    </xdr:from>
    <xdr:to>
      <xdr:col>41</xdr:col>
      <xdr:colOff>101600</xdr:colOff>
      <xdr:row>98</xdr:row>
      <xdr:rowOff>103783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94910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27530</xdr:rowOff>
    </xdr:from>
    <xdr:to>
      <xdr:col>36</xdr:col>
      <xdr:colOff>165100</xdr:colOff>
      <xdr:row>98</xdr:row>
      <xdr:rowOff>129130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120257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44348</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089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41478</xdr:rowOff>
    </xdr:from>
    <xdr:to>
      <xdr:col>81</xdr:col>
      <xdr:colOff>50800</xdr:colOff>
      <xdr:row>39</xdr:row>
      <xdr:rowOff>44348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8028"/>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41478</xdr:rowOff>
    </xdr:from>
    <xdr:to>
      <xdr:col>76</xdr:col>
      <xdr:colOff>114300</xdr:colOff>
      <xdr:row>39</xdr:row>
      <xdr:rowOff>44158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802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39725</xdr:rowOff>
    </xdr:from>
    <xdr:to>
      <xdr:col>71</xdr:col>
      <xdr:colOff>177800</xdr:colOff>
      <xdr:row>39</xdr:row>
      <xdr:rowOff>44158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6275"/>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164998</xdr:rowOff>
    </xdr:from>
    <xdr:to>
      <xdr:col>81</xdr:col>
      <xdr:colOff>101600</xdr:colOff>
      <xdr:row>39</xdr:row>
      <xdr:rowOff>95148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86275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83405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164808</xdr:rowOff>
    </xdr:from>
    <xdr:to>
      <xdr:col>72</xdr:col>
      <xdr:colOff>38100</xdr:colOff>
      <xdr:row>39</xdr:row>
      <xdr:rowOff>94958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134906</xdr:rowOff>
    </xdr:from>
    <xdr:to>
      <xdr:col>85</xdr:col>
      <xdr:colOff>127000</xdr:colOff>
      <xdr:row>77</xdr:row>
      <xdr:rowOff>136613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36556"/>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136613</xdr:rowOff>
    </xdr:from>
    <xdr:to>
      <xdr:col>81</xdr:col>
      <xdr:colOff>50800</xdr:colOff>
      <xdr:row>77</xdr:row>
      <xdr:rowOff>149065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38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149065</xdr:rowOff>
    </xdr:from>
    <xdr:to>
      <xdr:col>76</xdr:col>
      <xdr:colOff>114300</xdr:colOff>
      <xdr:row>77</xdr:row>
      <xdr:rowOff>150048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0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150048</xdr:rowOff>
    </xdr:from>
    <xdr:to>
      <xdr:col>71</xdr:col>
      <xdr:colOff>177800</xdr:colOff>
      <xdr:row>77</xdr:row>
      <xdr:rowOff>158795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5169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84106</xdr:rowOff>
    </xdr:from>
    <xdr:to>
      <xdr:col>85</xdr:col>
      <xdr:colOff>177800</xdr:colOff>
      <xdr:row>78</xdr:row>
      <xdr:rowOff>14256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62533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85813</xdr:rowOff>
    </xdr:from>
    <xdr:to>
      <xdr:col>81</xdr:col>
      <xdr:colOff>101600</xdr:colOff>
      <xdr:row>78</xdr:row>
      <xdr:rowOff>15963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98265</xdr:rowOff>
    </xdr:from>
    <xdr:to>
      <xdr:col>76</xdr:col>
      <xdr:colOff>165100</xdr:colOff>
      <xdr:row>78</xdr:row>
      <xdr:rowOff>28415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19542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99248</xdr:rowOff>
    </xdr:from>
    <xdr:to>
      <xdr:col>72</xdr:col>
      <xdr:colOff>38100</xdr:colOff>
      <xdr:row>78</xdr:row>
      <xdr:rowOff>29398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20525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107995</xdr:rowOff>
    </xdr:from>
    <xdr:to>
      <xdr:col>67</xdr:col>
      <xdr:colOff>101600</xdr:colOff>
      <xdr:row>78</xdr:row>
      <xdr:rowOff>38145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29272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33229</xdr:rowOff>
    </xdr:from>
    <xdr:to>
      <xdr:col>85</xdr:col>
      <xdr:colOff>127000</xdr:colOff>
      <xdr:row>97</xdr:row>
      <xdr:rowOff>121889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663879"/>
          <a:ext cx="838200" cy="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33229</xdr:rowOff>
    </xdr:from>
    <xdr:to>
      <xdr:col>81</xdr:col>
      <xdr:colOff>50800</xdr:colOff>
      <xdr:row>98</xdr:row>
      <xdr:rowOff>114897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63879"/>
          <a:ext cx="889000" cy="2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114897</xdr:rowOff>
    </xdr:from>
    <xdr:to>
      <xdr:col>76</xdr:col>
      <xdr:colOff>114300</xdr:colOff>
      <xdr:row>99</xdr:row>
      <xdr:rowOff>25857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16997"/>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25857</xdr:rowOff>
    </xdr:from>
    <xdr:to>
      <xdr:col>71</xdr:col>
      <xdr:colOff>177800</xdr:colOff>
      <xdr:row>99</xdr:row>
      <xdr:rowOff>37858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9940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71089</xdr:rowOff>
    </xdr:from>
    <xdr:to>
      <xdr:col>85</xdr:col>
      <xdr:colOff>177800</xdr:colOff>
      <xdr:row>98</xdr:row>
      <xdr:rowOff>1239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49516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153879</xdr:rowOff>
    </xdr:from>
    <xdr:to>
      <xdr:col>81</xdr:col>
      <xdr:colOff>101600</xdr:colOff>
      <xdr:row>97</xdr:row>
      <xdr:rowOff>84029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75156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64097</xdr:rowOff>
    </xdr:from>
    <xdr:to>
      <xdr:col>76</xdr:col>
      <xdr:colOff>165100</xdr:colOff>
      <xdr:row>98</xdr:row>
      <xdr:rowOff>165697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156824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146507</xdr:rowOff>
    </xdr:from>
    <xdr:to>
      <xdr:col>72</xdr:col>
      <xdr:colOff>38100</xdr:colOff>
      <xdr:row>99</xdr:row>
      <xdr:rowOff>76657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67784</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7041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158508</xdr:rowOff>
    </xdr:from>
    <xdr:to>
      <xdr:col>67</xdr:col>
      <xdr:colOff>101600</xdr:colOff>
      <xdr:row>99</xdr:row>
      <xdr:rowOff>88658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79785</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05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133680</xdr:rowOff>
    </xdr:from>
    <xdr:to>
      <xdr:col>116</xdr:col>
      <xdr:colOff>63500</xdr:colOff>
      <xdr:row>38</xdr:row>
      <xdr:rowOff>72682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477330"/>
          <a:ext cx="8382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27800</xdr:rowOff>
    </xdr:from>
    <xdr:to>
      <xdr:col>111</xdr:col>
      <xdr:colOff>177800</xdr:colOff>
      <xdr:row>37</xdr:row>
      <xdr:rowOff>133680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371450"/>
          <a:ext cx="8890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27800</xdr:rowOff>
    </xdr:from>
    <xdr:to>
      <xdr:col>107</xdr:col>
      <xdr:colOff>50800</xdr:colOff>
      <xdr:row>38</xdr:row>
      <xdr:rowOff>38888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371450"/>
          <a:ext cx="889000" cy="18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38888</xdr:rowOff>
    </xdr:from>
    <xdr:to>
      <xdr:col>102</xdr:col>
      <xdr:colOff>114300</xdr:colOff>
      <xdr:row>38</xdr:row>
      <xdr:rowOff>117411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53988"/>
          <a:ext cx="889000" cy="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21882</xdr:rowOff>
    </xdr:from>
    <xdr:to>
      <xdr:col>116</xdr:col>
      <xdr:colOff>114300</xdr:colOff>
      <xdr:row>38</xdr:row>
      <xdr:rowOff>123482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44759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82880</xdr:rowOff>
    </xdr:from>
    <xdr:to>
      <xdr:col>112</xdr:col>
      <xdr:colOff>38100</xdr:colOff>
      <xdr:row>38</xdr:row>
      <xdr:rowOff>13030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29557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148450</xdr:rowOff>
    </xdr:from>
    <xdr:to>
      <xdr:col>107</xdr:col>
      <xdr:colOff>101600</xdr:colOff>
      <xdr:row>37</xdr:row>
      <xdr:rowOff>78600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95127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0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159538</xdr:rowOff>
    </xdr:from>
    <xdr:to>
      <xdr:col>102</xdr:col>
      <xdr:colOff>165100</xdr:colOff>
      <xdr:row>38</xdr:row>
      <xdr:rowOff>89688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106215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66611</xdr:rowOff>
    </xdr:from>
    <xdr:to>
      <xdr:col>98</xdr:col>
      <xdr:colOff>38100</xdr:colOff>
      <xdr:row>38</xdr:row>
      <xdr:rowOff>168211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13288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14808</xdr:rowOff>
    </xdr:from>
    <xdr:to>
      <xdr:col>116</xdr:col>
      <xdr:colOff>63500</xdr:colOff>
      <xdr:row>58</xdr:row>
      <xdr:rowOff>15456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5890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15456</xdr:rowOff>
    </xdr:from>
    <xdr:to>
      <xdr:col>111</xdr:col>
      <xdr:colOff>177800</xdr:colOff>
      <xdr:row>58</xdr:row>
      <xdr:rowOff>16523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5955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16523</xdr:rowOff>
    </xdr:from>
    <xdr:to>
      <xdr:col>107</xdr:col>
      <xdr:colOff>50800</xdr:colOff>
      <xdr:row>58</xdr:row>
      <xdr:rowOff>16599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606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4788</xdr:rowOff>
    </xdr:from>
    <xdr:to>
      <xdr:col>102</xdr:col>
      <xdr:colOff>114300</xdr:colOff>
      <xdr:row>58</xdr:row>
      <xdr:rowOff>16599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4888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77805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0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135458</xdr:rowOff>
    </xdr:from>
    <xdr:to>
      <xdr:col>116</xdr:col>
      <xdr:colOff>114300</xdr:colOff>
      <xdr:row>58</xdr:row>
      <xdr:rowOff>65608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158335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136106</xdr:rowOff>
    </xdr:from>
    <xdr:to>
      <xdr:col>112</xdr:col>
      <xdr:colOff>38100</xdr:colOff>
      <xdr:row>58</xdr:row>
      <xdr:rowOff>66256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137173</xdr:rowOff>
    </xdr:from>
    <xdr:to>
      <xdr:col>107</xdr:col>
      <xdr:colOff>101600</xdr:colOff>
      <xdr:row>58</xdr:row>
      <xdr:rowOff>67323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83850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137249</xdr:rowOff>
    </xdr:from>
    <xdr:to>
      <xdr:col>102</xdr:col>
      <xdr:colOff>165100</xdr:colOff>
      <xdr:row>58</xdr:row>
      <xdr:rowOff>67399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83926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125438</xdr:rowOff>
    </xdr:from>
    <xdr:to>
      <xdr:col>98</xdr:col>
      <xdr:colOff>38100</xdr:colOff>
      <xdr:row>58</xdr:row>
      <xdr:rowOff>55588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72115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7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88069</xdr:rowOff>
    </xdr:from>
    <xdr:to>
      <xdr:col>116</xdr:col>
      <xdr:colOff>63500</xdr:colOff>
      <xdr:row>77</xdr:row>
      <xdr:rowOff>97377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9719"/>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82387</xdr:rowOff>
    </xdr:from>
    <xdr:to>
      <xdr:col>111</xdr:col>
      <xdr:colOff>177800</xdr:colOff>
      <xdr:row>77</xdr:row>
      <xdr:rowOff>97377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8403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82387</xdr:rowOff>
    </xdr:from>
    <xdr:to>
      <xdr:col>107</xdr:col>
      <xdr:colOff>50800</xdr:colOff>
      <xdr:row>77</xdr:row>
      <xdr:rowOff>86023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40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83998</xdr:rowOff>
    </xdr:from>
    <xdr:to>
      <xdr:col>102</xdr:col>
      <xdr:colOff>114300</xdr:colOff>
      <xdr:row>77</xdr:row>
      <xdr:rowOff>86023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8564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37269</xdr:rowOff>
    </xdr:from>
    <xdr:to>
      <xdr:col>116</xdr:col>
      <xdr:colOff>114300</xdr:colOff>
      <xdr:row>77</xdr:row>
      <xdr:rowOff>138869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46577</xdr:rowOff>
    </xdr:from>
    <xdr:to>
      <xdr:col>112</xdr:col>
      <xdr:colOff>38100</xdr:colOff>
      <xdr:row>77</xdr:row>
      <xdr:rowOff>148177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139304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31587</xdr:rowOff>
    </xdr:from>
    <xdr:to>
      <xdr:col>107</xdr:col>
      <xdr:colOff>101600</xdr:colOff>
      <xdr:row>77</xdr:row>
      <xdr:rowOff>133187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124314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35223</xdr:rowOff>
    </xdr:from>
    <xdr:to>
      <xdr:col>102</xdr:col>
      <xdr:colOff>165100</xdr:colOff>
      <xdr:row>77</xdr:row>
      <xdr:rowOff>136823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127950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33198</xdr:rowOff>
    </xdr:from>
    <xdr:to>
      <xdr:col>98</xdr:col>
      <xdr:colOff>38100</xdr:colOff>
      <xdr:row>77</xdr:row>
      <xdr:rowOff>134798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125925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類似団体との比較を行うと、ほとんどが団体平均を下回る値だが、扶助費・投資及び出資金・貸付金は上回っている。扶助費は、保育料軽減、医療費助成への取り組みが主な要因である。そのほか保育サービスの多様化、障害者総合支援法に基づく自立支援給付費など増加が見込まれ、サービスの質を保ったうえで一般財源充当額を膨張させない取り組みが必要である。投資及び出資金は、町水道会計が実施する耐震排水管路更新事業への出資金が増加し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年度から大きく伸びている。本事業は令和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年度までの計画であり、工事の進捗に伴い出資が増加してくるものと想定される。貸付金は毎年</a:t>
          </a:r>
          <a:r>
            <a:rPr kumimoji="1" lang="en-US" altLang="ja-JP" sz="1300">
              <a:latin typeface="ＭＳ Ｐゴシック" panose="020B0600070205080204" pitchFamily="50" charset="-128"/>
              <a:ea typeface="ＭＳ Ｐゴシック" panose="020B0600070205080204" pitchFamily="50" charset="-128"/>
            </a:rPr>
            <a:t>7,500</a:t>
          </a:r>
          <a:r>
            <a:rPr kumimoji="1" lang="ja-JP" altLang="en-US" sz="1300">
              <a:latin typeface="ＭＳ Ｐゴシック" panose="020B0600070205080204" pitchFamily="50" charset="-128"/>
              <a:ea typeface="ＭＳ Ｐゴシック" panose="020B0600070205080204" pitchFamily="50" charset="-128"/>
            </a:rPr>
            <a:t>万円を金融機関に預託し、中小企業向け融資制度を実施しているため、平均を上回っている。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15304</xdr:rowOff>
    </xdr:from>
    <xdr:to>
      <xdr:col>24</xdr:col>
      <xdr:colOff>63500</xdr:colOff>
      <xdr:row>38</xdr:row>
      <xdr:rowOff>16446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3040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16446</xdr:rowOff>
    </xdr:from>
    <xdr:to>
      <xdr:col>19</xdr:col>
      <xdr:colOff>177800</xdr:colOff>
      <xdr:row>38</xdr:row>
      <xdr:rowOff>21781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3154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85408</xdr:rowOff>
    </xdr:from>
    <xdr:to>
      <xdr:col>15</xdr:col>
      <xdr:colOff>50800</xdr:colOff>
      <xdr:row>38</xdr:row>
      <xdr:rowOff>21781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9058"/>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132652</xdr:rowOff>
    </xdr:from>
    <xdr:to>
      <xdr:col>10</xdr:col>
      <xdr:colOff>114300</xdr:colOff>
      <xdr:row>37</xdr:row>
      <xdr:rowOff>85408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485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38244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135953</xdr:rowOff>
    </xdr:from>
    <xdr:to>
      <xdr:col>24</xdr:col>
      <xdr:colOff>114300</xdr:colOff>
      <xdr:row>38</xdr:row>
      <xdr:rowOff>66103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137097</xdr:rowOff>
    </xdr:from>
    <xdr:to>
      <xdr:col>20</xdr:col>
      <xdr:colOff>38100</xdr:colOff>
      <xdr:row>38</xdr:row>
      <xdr:rowOff>67247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58373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142430</xdr:rowOff>
    </xdr:from>
    <xdr:to>
      <xdr:col>15</xdr:col>
      <xdr:colOff>101600</xdr:colOff>
      <xdr:row>38</xdr:row>
      <xdr:rowOff>72580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63708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34608</xdr:rowOff>
    </xdr:from>
    <xdr:to>
      <xdr:col>10</xdr:col>
      <xdr:colOff>165100</xdr:colOff>
      <xdr:row>37</xdr:row>
      <xdr:rowOff>136208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81852</xdr:rowOff>
    </xdr:from>
    <xdr:to>
      <xdr:col>6</xdr:col>
      <xdr:colOff>38100</xdr:colOff>
      <xdr:row>37</xdr:row>
      <xdr:rowOff>12002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22213</xdr:rowOff>
    </xdr:from>
    <xdr:to>
      <xdr:col>24</xdr:col>
      <xdr:colOff>63500</xdr:colOff>
      <xdr:row>58</xdr:row>
      <xdr:rowOff>22356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4863"/>
          <a:ext cx="838200" cy="1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22213</xdr:rowOff>
    </xdr:from>
    <xdr:to>
      <xdr:col>19</xdr:col>
      <xdr:colOff>177800</xdr:colOff>
      <xdr:row>58</xdr:row>
      <xdr:rowOff>74758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4863"/>
          <a:ext cx="889000" cy="2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74758</xdr:rowOff>
    </xdr:from>
    <xdr:to>
      <xdr:col>15</xdr:col>
      <xdr:colOff>50800</xdr:colOff>
      <xdr:row>58</xdr:row>
      <xdr:rowOff>103516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8858"/>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103516</xdr:rowOff>
    </xdr:from>
    <xdr:to>
      <xdr:col>10</xdr:col>
      <xdr:colOff>114300</xdr:colOff>
      <xdr:row>58</xdr:row>
      <xdr:rowOff>123479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7616"/>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143006</xdr:rowOff>
    </xdr:from>
    <xdr:to>
      <xdr:col>24</xdr:col>
      <xdr:colOff>114300</xdr:colOff>
      <xdr:row>58</xdr:row>
      <xdr:rowOff>73156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57933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142863</xdr:rowOff>
    </xdr:from>
    <xdr:to>
      <xdr:col>20</xdr:col>
      <xdr:colOff>38100</xdr:colOff>
      <xdr:row>57</xdr:row>
      <xdr:rowOff>73013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89540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23958</xdr:rowOff>
    </xdr:from>
    <xdr:to>
      <xdr:col>15</xdr:col>
      <xdr:colOff>101600</xdr:colOff>
      <xdr:row>58</xdr:row>
      <xdr:rowOff>125558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116685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52716</xdr:rowOff>
    </xdr:from>
    <xdr:to>
      <xdr:col>10</xdr:col>
      <xdr:colOff>165100</xdr:colOff>
      <xdr:row>58</xdr:row>
      <xdr:rowOff>154316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72679</xdr:rowOff>
    </xdr:from>
    <xdr:to>
      <xdr:col>6</xdr:col>
      <xdr:colOff>38100</xdr:colOff>
      <xdr:row>59</xdr:row>
      <xdr:rowOff>2829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165406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107330</xdr:rowOff>
    </xdr:from>
    <xdr:to>
      <xdr:col>24</xdr:col>
      <xdr:colOff>63500</xdr:colOff>
      <xdr:row>76</xdr:row>
      <xdr:rowOff>150879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7530"/>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136514</xdr:rowOff>
    </xdr:from>
    <xdr:to>
      <xdr:col>19</xdr:col>
      <xdr:colOff>177800</xdr:colOff>
      <xdr:row>76</xdr:row>
      <xdr:rowOff>150879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66714"/>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136514</xdr:rowOff>
    </xdr:from>
    <xdr:to>
      <xdr:col>15</xdr:col>
      <xdr:colOff>50800</xdr:colOff>
      <xdr:row>77</xdr:row>
      <xdr:rowOff>21971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6714"/>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21971</xdr:rowOff>
    </xdr:from>
    <xdr:to>
      <xdr:col>10</xdr:col>
      <xdr:colOff>114300</xdr:colOff>
      <xdr:row>77</xdr:row>
      <xdr:rowOff>25081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23621"/>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56530</xdr:rowOff>
    </xdr:from>
    <xdr:to>
      <xdr:col>24</xdr:col>
      <xdr:colOff>114300</xdr:colOff>
      <xdr:row>76</xdr:row>
      <xdr:rowOff>158130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79407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100079</xdr:rowOff>
    </xdr:from>
    <xdr:to>
      <xdr:col>20</xdr:col>
      <xdr:colOff>38100</xdr:colOff>
      <xdr:row>77</xdr:row>
      <xdr:rowOff>30229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46755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0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85714</xdr:rowOff>
    </xdr:from>
    <xdr:to>
      <xdr:col>15</xdr:col>
      <xdr:colOff>101600</xdr:colOff>
      <xdr:row>77</xdr:row>
      <xdr:rowOff>15864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32392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142621</xdr:rowOff>
    </xdr:from>
    <xdr:to>
      <xdr:col>10</xdr:col>
      <xdr:colOff>165100</xdr:colOff>
      <xdr:row>77</xdr:row>
      <xdr:rowOff>72771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89298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145731</xdr:rowOff>
    </xdr:from>
    <xdr:to>
      <xdr:col>6</xdr:col>
      <xdr:colOff>38100</xdr:colOff>
      <xdr:row>77</xdr:row>
      <xdr:rowOff>75881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67008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38866</xdr:rowOff>
    </xdr:from>
    <xdr:to>
      <xdr:col>24</xdr:col>
      <xdr:colOff>63500</xdr:colOff>
      <xdr:row>97</xdr:row>
      <xdr:rowOff>77477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69516"/>
          <a:ext cx="8382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16452</xdr:rowOff>
    </xdr:from>
    <xdr:to>
      <xdr:col>19</xdr:col>
      <xdr:colOff>177800</xdr:colOff>
      <xdr:row>97</xdr:row>
      <xdr:rowOff>38866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4710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16452</xdr:rowOff>
    </xdr:from>
    <xdr:to>
      <xdr:col>15</xdr:col>
      <xdr:colOff>50800</xdr:colOff>
      <xdr:row>97</xdr:row>
      <xdr:rowOff>85947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4710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85947</xdr:rowOff>
    </xdr:from>
    <xdr:to>
      <xdr:col>10</xdr:col>
      <xdr:colOff>114300</xdr:colOff>
      <xdr:row>97</xdr:row>
      <xdr:rowOff>93326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16597"/>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26677</xdr:rowOff>
    </xdr:from>
    <xdr:to>
      <xdr:col>24</xdr:col>
      <xdr:colOff>114300</xdr:colOff>
      <xdr:row>97</xdr:row>
      <xdr:rowOff>128277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5104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159516</xdr:rowOff>
    </xdr:from>
    <xdr:to>
      <xdr:col>20</xdr:col>
      <xdr:colOff>38100</xdr:colOff>
      <xdr:row>97</xdr:row>
      <xdr:rowOff>89666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80793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137102</xdr:rowOff>
    </xdr:from>
    <xdr:to>
      <xdr:col>15</xdr:col>
      <xdr:colOff>101600</xdr:colOff>
      <xdr:row>97</xdr:row>
      <xdr:rowOff>67252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58379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35147</xdr:rowOff>
    </xdr:from>
    <xdr:to>
      <xdr:col>10</xdr:col>
      <xdr:colOff>165100</xdr:colOff>
      <xdr:row>97</xdr:row>
      <xdr:rowOff>136747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127874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42526</xdr:rowOff>
    </xdr:from>
    <xdr:to>
      <xdr:col>6</xdr:col>
      <xdr:colOff>38100</xdr:colOff>
      <xdr:row>97</xdr:row>
      <xdr:rowOff>144126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135253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140094</xdr:rowOff>
    </xdr:from>
    <xdr:to>
      <xdr:col>55</xdr:col>
      <xdr:colOff>0</xdr:colOff>
      <xdr:row>57</xdr:row>
      <xdr:rowOff>45110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41294"/>
          <a:ext cx="8382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129083</xdr:rowOff>
    </xdr:from>
    <xdr:to>
      <xdr:col>50</xdr:col>
      <xdr:colOff>114300</xdr:colOff>
      <xdr:row>56</xdr:row>
      <xdr:rowOff>140094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30283"/>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37376</xdr:rowOff>
    </xdr:from>
    <xdr:to>
      <xdr:col>45</xdr:col>
      <xdr:colOff>177800</xdr:colOff>
      <xdr:row>56</xdr:row>
      <xdr:rowOff>129083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38576"/>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37376</xdr:rowOff>
    </xdr:from>
    <xdr:to>
      <xdr:col>41</xdr:col>
      <xdr:colOff>50800</xdr:colOff>
      <xdr:row>56</xdr:row>
      <xdr:rowOff>98793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38576"/>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165760</xdr:rowOff>
    </xdr:from>
    <xdr:to>
      <xdr:col>55</xdr:col>
      <xdr:colOff>50800</xdr:colOff>
      <xdr:row>57</xdr:row>
      <xdr:rowOff>95910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144187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89294</xdr:rowOff>
    </xdr:from>
    <xdr:to>
      <xdr:col>50</xdr:col>
      <xdr:colOff>165100</xdr:colOff>
      <xdr:row>57</xdr:row>
      <xdr:rowOff>19444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35971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78283</xdr:rowOff>
    </xdr:from>
    <xdr:to>
      <xdr:col>46</xdr:col>
      <xdr:colOff>38100</xdr:colOff>
      <xdr:row>57</xdr:row>
      <xdr:rowOff>8433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24960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158026</xdr:rowOff>
    </xdr:from>
    <xdr:to>
      <xdr:col>41</xdr:col>
      <xdr:colOff>101600</xdr:colOff>
      <xdr:row>56</xdr:row>
      <xdr:rowOff>88176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5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104703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3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47993</xdr:rowOff>
    </xdr:from>
    <xdr:to>
      <xdr:col>36</xdr:col>
      <xdr:colOff>165100</xdr:colOff>
      <xdr:row>56</xdr:row>
      <xdr:rowOff>149593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140720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7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73368</xdr:rowOff>
    </xdr:from>
    <xdr:to>
      <xdr:col>55</xdr:col>
      <xdr:colOff>0</xdr:colOff>
      <xdr:row>78</xdr:row>
      <xdr:rowOff>111353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6468"/>
          <a:ext cx="8382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111353</xdr:rowOff>
    </xdr:from>
    <xdr:to>
      <xdr:col>50</xdr:col>
      <xdr:colOff>114300</xdr:colOff>
      <xdr:row>78</xdr:row>
      <xdr:rowOff>120611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844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120611</xdr:rowOff>
    </xdr:from>
    <xdr:to>
      <xdr:col>45</xdr:col>
      <xdr:colOff>177800</xdr:colOff>
      <xdr:row>78</xdr:row>
      <xdr:rowOff>124067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93711"/>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117399</xdr:rowOff>
    </xdr:from>
    <xdr:to>
      <xdr:col>41</xdr:col>
      <xdr:colOff>50800</xdr:colOff>
      <xdr:row>78</xdr:row>
      <xdr:rowOff>124067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9049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22568</xdr:rowOff>
    </xdr:from>
    <xdr:to>
      <xdr:col>55</xdr:col>
      <xdr:colOff>50800</xdr:colOff>
      <xdr:row>78</xdr:row>
      <xdr:rowOff>124168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60553</xdr:rowOff>
    </xdr:from>
    <xdr:to>
      <xdr:col>50</xdr:col>
      <xdr:colOff>165100</xdr:colOff>
      <xdr:row>78</xdr:row>
      <xdr:rowOff>162153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69811</xdr:rowOff>
    </xdr:from>
    <xdr:to>
      <xdr:col>46</xdr:col>
      <xdr:colOff>38100</xdr:colOff>
      <xdr:row>78</xdr:row>
      <xdr:rowOff>171411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162538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73267</xdr:rowOff>
    </xdr:from>
    <xdr:to>
      <xdr:col>41</xdr:col>
      <xdr:colOff>101600</xdr:colOff>
      <xdr:row>79</xdr:row>
      <xdr:rowOff>3417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165994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66599</xdr:rowOff>
    </xdr:from>
    <xdr:to>
      <xdr:col>36</xdr:col>
      <xdr:colOff>165100</xdr:colOff>
      <xdr:row>78</xdr:row>
      <xdr:rowOff>168199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159326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79355</xdr:rowOff>
    </xdr:from>
    <xdr:to>
      <xdr:col>55</xdr:col>
      <xdr:colOff>0</xdr:colOff>
      <xdr:row>98</xdr:row>
      <xdr:rowOff>85325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81455"/>
          <a:ext cx="8382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73923</xdr:rowOff>
    </xdr:from>
    <xdr:to>
      <xdr:col>50</xdr:col>
      <xdr:colOff>114300</xdr:colOff>
      <xdr:row>98</xdr:row>
      <xdr:rowOff>85325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76023"/>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73786</xdr:rowOff>
    </xdr:from>
    <xdr:to>
      <xdr:col>45</xdr:col>
      <xdr:colOff>177800</xdr:colOff>
      <xdr:row>98</xdr:row>
      <xdr:rowOff>73923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7588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58990</xdr:rowOff>
    </xdr:from>
    <xdr:to>
      <xdr:col>41</xdr:col>
      <xdr:colOff>50800</xdr:colOff>
      <xdr:row>98</xdr:row>
      <xdr:rowOff>73786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61090"/>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28555</xdr:rowOff>
    </xdr:from>
    <xdr:to>
      <xdr:col>55</xdr:col>
      <xdr:colOff>50800</xdr:colOff>
      <xdr:row>98</xdr:row>
      <xdr:rowOff>130155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114932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34525</xdr:rowOff>
    </xdr:from>
    <xdr:to>
      <xdr:col>50</xdr:col>
      <xdr:colOff>165100</xdr:colOff>
      <xdr:row>98</xdr:row>
      <xdr:rowOff>136125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127252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2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23123</xdr:rowOff>
    </xdr:from>
    <xdr:to>
      <xdr:col>46</xdr:col>
      <xdr:colOff>38100</xdr:colOff>
      <xdr:row>98</xdr:row>
      <xdr:rowOff>124723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22986</xdr:rowOff>
    </xdr:from>
    <xdr:to>
      <xdr:col>41</xdr:col>
      <xdr:colOff>101600</xdr:colOff>
      <xdr:row>98</xdr:row>
      <xdr:rowOff>124586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8190</xdr:rowOff>
    </xdr:from>
    <xdr:to>
      <xdr:col>36</xdr:col>
      <xdr:colOff>165100</xdr:colOff>
      <xdr:row>98</xdr:row>
      <xdr:rowOff>109790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120432</xdr:rowOff>
    </xdr:from>
    <xdr:to>
      <xdr:col>85</xdr:col>
      <xdr:colOff>127000</xdr:colOff>
      <xdr:row>38</xdr:row>
      <xdr:rowOff>131383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35532"/>
          <a:ext cx="8382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131383</xdr:rowOff>
    </xdr:from>
    <xdr:to>
      <xdr:col>81</xdr:col>
      <xdr:colOff>50800</xdr:colOff>
      <xdr:row>38</xdr:row>
      <xdr:rowOff>132526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464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122610</xdr:rowOff>
    </xdr:from>
    <xdr:to>
      <xdr:col>76</xdr:col>
      <xdr:colOff>114300</xdr:colOff>
      <xdr:row>38</xdr:row>
      <xdr:rowOff>132526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37710"/>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122610</xdr:rowOff>
    </xdr:from>
    <xdr:to>
      <xdr:col>71</xdr:col>
      <xdr:colOff>177800</xdr:colOff>
      <xdr:row>38</xdr:row>
      <xdr:rowOff>130447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37710"/>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69632</xdr:rowOff>
    </xdr:from>
    <xdr:to>
      <xdr:col>85</xdr:col>
      <xdr:colOff>177800</xdr:colOff>
      <xdr:row>38</xdr:row>
      <xdr:rowOff>171232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156009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80583</xdr:rowOff>
    </xdr:from>
    <xdr:to>
      <xdr:col>81</xdr:col>
      <xdr:colOff>101600</xdr:colOff>
      <xdr:row>39</xdr:row>
      <xdr:rowOff>10733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81726</xdr:rowOff>
    </xdr:from>
    <xdr:to>
      <xdr:col>76</xdr:col>
      <xdr:colOff>165100</xdr:colOff>
      <xdr:row>39</xdr:row>
      <xdr:rowOff>11876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3003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71810</xdr:rowOff>
    </xdr:from>
    <xdr:to>
      <xdr:col>72</xdr:col>
      <xdr:colOff>38100</xdr:colOff>
      <xdr:row>39</xdr:row>
      <xdr:rowOff>1960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79647</xdr:rowOff>
    </xdr:from>
    <xdr:to>
      <xdr:col>67</xdr:col>
      <xdr:colOff>101600</xdr:colOff>
      <xdr:row>39</xdr:row>
      <xdr:rowOff>9797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75208</xdr:rowOff>
    </xdr:from>
    <xdr:to>
      <xdr:col>85</xdr:col>
      <xdr:colOff>127000</xdr:colOff>
      <xdr:row>58</xdr:row>
      <xdr:rowOff>76005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19308"/>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68057</xdr:rowOff>
    </xdr:from>
    <xdr:to>
      <xdr:col>81</xdr:col>
      <xdr:colOff>50800</xdr:colOff>
      <xdr:row>58</xdr:row>
      <xdr:rowOff>76005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012157"/>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68057</xdr:rowOff>
    </xdr:from>
    <xdr:to>
      <xdr:col>76</xdr:col>
      <xdr:colOff>114300</xdr:colOff>
      <xdr:row>58</xdr:row>
      <xdr:rowOff>70568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12157"/>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70568</xdr:rowOff>
    </xdr:from>
    <xdr:to>
      <xdr:col>71</xdr:col>
      <xdr:colOff>177800</xdr:colOff>
      <xdr:row>58</xdr:row>
      <xdr:rowOff>93131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4668"/>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24408</xdr:rowOff>
    </xdr:from>
    <xdr:to>
      <xdr:col>85</xdr:col>
      <xdr:colOff>177800</xdr:colOff>
      <xdr:row>58</xdr:row>
      <xdr:rowOff>126008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110785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25205</xdr:rowOff>
    </xdr:from>
    <xdr:to>
      <xdr:col>81</xdr:col>
      <xdr:colOff>101600</xdr:colOff>
      <xdr:row>58</xdr:row>
      <xdr:rowOff>126805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117932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17257</xdr:rowOff>
    </xdr:from>
    <xdr:to>
      <xdr:col>76</xdr:col>
      <xdr:colOff>165100</xdr:colOff>
      <xdr:row>58</xdr:row>
      <xdr:rowOff>118857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109984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19768</xdr:rowOff>
    </xdr:from>
    <xdr:to>
      <xdr:col>72</xdr:col>
      <xdr:colOff>38100</xdr:colOff>
      <xdr:row>58</xdr:row>
      <xdr:rowOff>121368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112495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42331</xdr:rowOff>
    </xdr:from>
    <xdr:to>
      <xdr:col>67</xdr:col>
      <xdr:colOff>101600</xdr:colOff>
      <xdr:row>58</xdr:row>
      <xdr:rowOff>143931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135058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44348</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889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41478</xdr:rowOff>
    </xdr:from>
    <xdr:to>
      <xdr:col>81</xdr:col>
      <xdr:colOff>50800</xdr:colOff>
      <xdr:row>79</xdr:row>
      <xdr:rowOff>44348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6028"/>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41478</xdr:rowOff>
    </xdr:from>
    <xdr:to>
      <xdr:col>76</xdr:col>
      <xdr:colOff>114300</xdr:colOff>
      <xdr:row>79</xdr:row>
      <xdr:rowOff>44159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602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39726</xdr:rowOff>
    </xdr:from>
    <xdr:to>
      <xdr:col>71</xdr:col>
      <xdr:colOff>177800</xdr:colOff>
      <xdr:row>79</xdr:row>
      <xdr:rowOff>44159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4276"/>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164998</xdr:rowOff>
    </xdr:from>
    <xdr:to>
      <xdr:col>81</xdr:col>
      <xdr:colOff>101600</xdr:colOff>
      <xdr:row>79</xdr:row>
      <xdr:rowOff>95148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86275</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162128</xdr:rowOff>
    </xdr:from>
    <xdr:to>
      <xdr:col>76</xdr:col>
      <xdr:colOff>165100</xdr:colOff>
      <xdr:row>79</xdr:row>
      <xdr:rowOff>92278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83405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164809</xdr:rowOff>
    </xdr:from>
    <xdr:to>
      <xdr:col>72</xdr:col>
      <xdr:colOff>38100</xdr:colOff>
      <xdr:row>79</xdr:row>
      <xdr:rowOff>94959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86086</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30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134906</xdr:rowOff>
    </xdr:from>
    <xdr:to>
      <xdr:col>85</xdr:col>
      <xdr:colOff>127000</xdr:colOff>
      <xdr:row>97</xdr:row>
      <xdr:rowOff>136613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65556"/>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136613</xdr:rowOff>
    </xdr:from>
    <xdr:to>
      <xdr:col>81</xdr:col>
      <xdr:colOff>50800</xdr:colOff>
      <xdr:row>97</xdr:row>
      <xdr:rowOff>149065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67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149065</xdr:rowOff>
    </xdr:from>
    <xdr:to>
      <xdr:col>76</xdr:col>
      <xdr:colOff>114300</xdr:colOff>
      <xdr:row>97</xdr:row>
      <xdr:rowOff>150048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9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150048</xdr:rowOff>
    </xdr:from>
    <xdr:to>
      <xdr:col>71</xdr:col>
      <xdr:colOff>177800</xdr:colOff>
      <xdr:row>97</xdr:row>
      <xdr:rowOff>158795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8069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84106</xdr:rowOff>
    </xdr:from>
    <xdr:to>
      <xdr:col>85</xdr:col>
      <xdr:colOff>177800</xdr:colOff>
      <xdr:row>98</xdr:row>
      <xdr:rowOff>14256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62533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85813</xdr:rowOff>
    </xdr:from>
    <xdr:to>
      <xdr:col>81</xdr:col>
      <xdr:colOff>101600</xdr:colOff>
      <xdr:row>98</xdr:row>
      <xdr:rowOff>15963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98265</xdr:rowOff>
    </xdr:from>
    <xdr:to>
      <xdr:col>76</xdr:col>
      <xdr:colOff>165100</xdr:colOff>
      <xdr:row>98</xdr:row>
      <xdr:rowOff>28415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19542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99248</xdr:rowOff>
    </xdr:from>
    <xdr:to>
      <xdr:col>72</xdr:col>
      <xdr:colOff>38100</xdr:colOff>
      <xdr:row>98</xdr:row>
      <xdr:rowOff>29398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20525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107995</xdr:rowOff>
    </xdr:from>
    <xdr:to>
      <xdr:col>67</xdr:col>
      <xdr:colOff>101600</xdr:colOff>
      <xdr:row>98</xdr:row>
      <xdr:rowOff>38145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29272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159,248</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民生費のうち児童福祉行政に要する経費である児童福祉費が増加していることが要因となっている。これは、子育て支援の重要性から保育料の軽減、子ども医療費の助成に取り組んできたことによるものである。また、老人福祉費も増加傾向にあり、今後も逓増傾向は避けられず、増加していくことが見込まれる。公債費の漸増傾向はしばらく続くと予想され、将来的に公共施設の大規模改修及び更新費用も嵩んでくることから、今後より一層、公債費負担の健全性維持を念頭に、適切な範囲内で起債を活用していく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実質収支額は継続的に黒字を確保しているが、実質単年度収支については財政調整基金を取り崩したことにより赤字となった。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については、年々一般財源の確保が厳しい状況となっている。今後は更に事業の取捨選択を厳しく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黒字化したものの、Ｃ型肝炎やがんに対する新薬の登場で赤字化し、いまだ赤字の状態が続いている。一般会計からの法定外繰出しを常態化させないよう、保険料の適正化及び健康増進事業の充実に取り組み、健全な事業運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本体において地方税をはじめとする一般財源の確保が年々厳しい状況となっていくことが想定されており、特別会計及び企業会計をそれぞれがどう確保していくのか、また財政悪化が常態化する前にどれだけ的確な予防策を講じられるかについても、町財政運営上の大きな課題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6229056</v>
      </c>
      <c r="BO4" s="462"/>
      <c r="BP4" s="462"/>
      <c r="BQ4" s="462"/>
      <c r="BR4" s="462"/>
      <c r="BS4" s="462"/>
      <c r="BT4" s="462"/>
      <c r="BU4" s="463"/>
      <c r="BV4" s="461">
        <v>6794339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7.8</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5809999</v>
      </c>
      <c r="BO5" s="467"/>
      <c r="BP5" s="467"/>
      <c r="BQ5" s="467"/>
      <c r="BR5" s="467"/>
      <c r="BS5" s="467"/>
      <c r="BT5" s="467"/>
      <c r="BU5" s="468"/>
      <c r="BV5" s="466">
        <v>6551470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87.3</v>
      </c>
      <c r="CU5" s="437"/>
      <c r="CV5" s="437"/>
      <c r="CW5" s="437"/>
      <c r="CX5" s="437"/>
      <c r="CY5" s="437"/>
      <c r="CZ5" s="437"/>
      <c r="DA5" s="438"/>
      <c r="DB5" s="436">
        <v>88.2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419057</v>
      </c>
      <c r="BO6" s="467"/>
      <c r="BP6" s="467"/>
      <c r="BQ6" s="467"/>
      <c r="BR6" s="467"/>
      <c r="BS6" s="467"/>
      <c r="BT6" s="467"/>
      <c r="BU6" s="468"/>
      <c r="BV6" s="466">
        <v>242869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91.6</v>
      </c>
      <c r="CU6" s="620"/>
      <c r="CV6" s="620"/>
      <c r="CW6" s="620"/>
      <c r="CX6" s="620"/>
      <c r="CY6" s="620"/>
      <c r="CZ6" s="620"/>
      <c r="DA6" s="621"/>
      <c r="DB6" s="619">
        <v>93.6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164398</v>
      </c>
      <c r="BO7" s="467"/>
      <c r="BP7" s="467"/>
      <c r="BQ7" s="467"/>
      <c r="BR7" s="467"/>
      <c r="BS7" s="467"/>
      <c r="BT7" s="467"/>
      <c r="BU7" s="468"/>
      <c r="BV7" s="466">
        <v>19267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3244516</v>
      </c>
      <c r="CU7" s="467"/>
      <c r="CV7" s="467"/>
      <c r="CW7" s="467"/>
      <c r="CX7" s="467"/>
      <c r="CY7" s="467"/>
      <c r="CZ7" s="467"/>
      <c r="DA7" s="468"/>
      <c r="DB7" s="466">
        <v>3244615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254659</v>
      </c>
      <c r="BO8" s="467"/>
      <c r="BP8" s="467"/>
      <c r="BQ8" s="467"/>
      <c r="BR8" s="467"/>
      <c r="BS8" s="467"/>
      <c r="BT8" s="467"/>
      <c r="BU8" s="468"/>
      <c r="BV8" s="466">
        <v>223602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14176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106</v>
      </c>
      <c r="AV9" s="524"/>
      <c r="AW9" s="524"/>
      <c r="AX9" s="524"/>
      <c r="AY9" s="446" t="s">
        <v>116</v>
      </c>
      <c r="AZ9" s="447"/>
      <c r="BA9" s="447"/>
      <c r="BB9" s="447"/>
      <c r="BC9" s="447"/>
      <c r="BD9" s="447"/>
      <c r="BE9" s="447"/>
      <c r="BF9" s="447"/>
      <c r="BG9" s="447"/>
      <c r="BH9" s="447"/>
      <c r="BI9" s="447"/>
      <c r="BJ9" s="447"/>
      <c r="BK9" s="447"/>
      <c r="BL9" s="447"/>
      <c r="BM9" s="448"/>
      <c r="BN9" s="466">
        <v>31057</v>
      </c>
      <c r="BO9" s="467"/>
      <c r="BP9" s="467"/>
      <c r="BQ9" s="467"/>
      <c r="BR9" s="467"/>
      <c r="BS9" s="467"/>
      <c r="BT9" s="467"/>
      <c r="BU9" s="468"/>
      <c r="BV9" s="466">
        <v>60237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10.8</v>
      </c>
      <c r="CU9" s="437"/>
      <c r="CV9" s="437"/>
      <c r="CW9" s="437"/>
      <c r="CX9" s="437"/>
      <c r="CY9" s="437"/>
      <c r="CZ9" s="437"/>
      <c r="DA9" s="438"/>
      <c r="DB9" s="436">
        <v>9.3000000000000007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14350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106</v>
      </c>
      <c r="AV10" s="524"/>
      <c r="AW10" s="524"/>
      <c r="AX10" s="524"/>
      <c r="AY10" s="446" t="s">
        <v>120</v>
      </c>
      <c r="AZ10" s="447"/>
      <c r="BA10" s="447"/>
      <c r="BB10" s="447"/>
      <c r="BC10" s="447"/>
      <c r="BD10" s="447"/>
      <c r="BE10" s="447"/>
      <c r="BF10" s="447"/>
      <c r="BG10" s="447"/>
      <c r="BH10" s="447"/>
      <c r="BI10" s="447"/>
      <c r="BJ10" s="447"/>
      <c r="BK10" s="447"/>
      <c r="BL10" s="447"/>
      <c r="BM10" s="448"/>
      <c r="BN10" s="466">
        <v>4000</v>
      </c>
      <c r="BO10" s="467"/>
      <c r="BP10" s="467"/>
      <c r="BQ10" s="467"/>
      <c r="BR10" s="467"/>
      <c r="BS10" s="467"/>
      <c r="BT10" s="467"/>
      <c r="BU10" s="468"/>
      <c r="BV10" s="466">
        <v>156000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14209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110000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14067</v>
      </c>
      <c r="S13" s="570"/>
      <c r="T13" s="570"/>
      <c r="U13" s="570"/>
      <c r="V13" s="571"/>
      <c r="W13" s="557" t="s">
        <v>140</v>
      </c>
      <c r="X13" s="479"/>
      <c r="Y13" s="479"/>
      <c r="Z13" s="479"/>
      <c r="AA13" s="479"/>
      <c r="AB13" s="480"/>
      <c r="AC13" s="442">
        <v>811</v>
      </c>
      <c r="AD13" s="443"/>
      <c r="AE13" s="443"/>
      <c r="AF13" s="443"/>
      <c r="AG13" s="444"/>
      <c r="AH13" s="442">
        <v>883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-74943</v>
      </c>
      <c r="BO13" s="467"/>
      <c r="BP13" s="467"/>
      <c r="BQ13" s="467"/>
      <c r="BR13" s="467"/>
      <c r="BS13" s="467"/>
      <c r="BT13" s="467"/>
      <c r="BU13" s="468"/>
      <c r="BV13" s="466">
        <v>216237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14256</v>
      </c>
      <c r="S14" s="570"/>
      <c r="T14" s="570"/>
      <c r="U14" s="570"/>
      <c r="V14" s="571"/>
      <c r="W14" s="572"/>
      <c r="X14" s="482"/>
      <c r="Y14" s="482"/>
      <c r="Z14" s="482"/>
      <c r="AA14" s="482"/>
      <c r="AB14" s="483"/>
      <c r="AC14" s="562">
        <v>11.9</v>
      </c>
      <c r="AD14" s="563"/>
      <c r="AE14" s="563"/>
      <c r="AF14" s="563"/>
      <c r="AG14" s="564"/>
      <c r="AH14" s="562">
        <v>12.7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14141</v>
      </c>
      <c r="S15" s="570"/>
      <c r="T15" s="570"/>
      <c r="U15" s="570"/>
      <c r="V15" s="571"/>
      <c r="W15" s="557" t="s">
        <v>149</v>
      </c>
      <c r="X15" s="479"/>
      <c r="Y15" s="479"/>
      <c r="Z15" s="479"/>
      <c r="AA15" s="479"/>
      <c r="AB15" s="480"/>
      <c r="AC15" s="442">
        <v>1723</v>
      </c>
      <c r="AD15" s="443"/>
      <c r="AE15" s="443"/>
      <c r="AF15" s="443"/>
      <c r="AG15" s="444"/>
      <c r="AH15" s="442">
        <v>1813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1411160</v>
      </c>
      <c r="BO15" s="462"/>
      <c r="BP15" s="462"/>
      <c r="BQ15" s="462"/>
      <c r="BR15" s="462"/>
      <c r="BS15" s="462"/>
      <c r="BT15" s="462"/>
      <c r="BU15" s="463"/>
      <c r="BV15" s="461">
        <v>1409607</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25.2</v>
      </c>
      <c r="AD16" s="563"/>
      <c r="AE16" s="563"/>
      <c r="AF16" s="563"/>
      <c r="AG16" s="564"/>
      <c r="AH16" s="562">
        <v>26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2729921</v>
      </c>
      <c r="BO16" s="467"/>
      <c r="BP16" s="467"/>
      <c r="BQ16" s="467"/>
      <c r="BR16" s="467"/>
      <c r="BS16" s="467"/>
      <c r="BT16" s="467"/>
      <c r="BU16" s="468"/>
      <c r="BV16" s="466">
        <v>2682380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4308</v>
      </c>
      <c r="AD17" s="443"/>
      <c r="AE17" s="443"/>
      <c r="AF17" s="443"/>
      <c r="AG17" s="444"/>
      <c r="AH17" s="442">
        <v>4275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1771567</v>
      </c>
      <c r="BO17" s="467"/>
      <c r="BP17" s="467"/>
      <c r="BQ17" s="467"/>
      <c r="BR17" s="467"/>
      <c r="BS17" s="467"/>
      <c r="BT17" s="467"/>
      <c r="BU17" s="468"/>
      <c r="BV17" s="466">
        <v>1773065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18.440000000000001</v>
      </c>
      <c r="M18" s="531"/>
      <c r="N18" s="531"/>
      <c r="O18" s="531"/>
      <c r="P18" s="531"/>
      <c r="Q18" s="531"/>
      <c r="R18" s="532"/>
      <c r="S18" s="532"/>
      <c r="T18" s="532"/>
      <c r="U18" s="532"/>
      <c r="V18" s="533"/>
      <c r="W18" s="547"/>
      <c r="X18" s="548"/>
      <c r="Y18" s="548"/>
      <c r="Z18" s="548"/>
      <c r="AA18" s="548"/>
      <c r="AB18" s="558"/>
      <c r="AC18" s="430">
        <v>63</v>
      </c>
      <c r="AD18" s="431"/>
      <c r="AE18" s="431"/>
      <c r="AF18" s="431"/>
      <c r="AG18" s="534"/>
      <c r="AH18" s="430">
        <v>61.3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2892180</v>
      </c>
      <c r="BO18" s="467"/>
      <c r="BP18" s="467"/>
      <c r="BQ18" s="467"/>
      <c r="BR18" s="467"/>
      <c r="BS18" s="467"/>
      <c r="BT18" s="467"/>
      <c r="BU18" s="468"/>
      <c r="BV18" s="466">
        <v>2893775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769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4377654</v>
      </c>
      <c r="BO19" s="467"/>
      <c r="BP19" s="467"/>
      <c r="BQ19" s="467"/>
      <c r="BR19" s="467"/>
      <c r="BS19" s="467"/>
      <c r="BT19" s="467"/>
      <c r="BU19" s="468"/>
      <c r="BV19" s="466">
        <v>5036445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4556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4873434</v>
      </c>
      <c r="BO23" s="467"/>
      <c r="BP23" s="467"/>
      <c r="BQ23" s="467"/>
      <c r="BR23" s="467"/>
      <c r="BS23" s="467"/>
      <c r="BT23" s="467"/>
      <c r="BU23" s="468"/>
      <c r="BV23" s="466">
        <v>5050979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7200</v>
      </c>
      <c r="R24" s="443"/>
      <c r="S24" s="443"/>
      <c r="T24" s="443"/>
      <c r="U24" s="443"/>
      <c r="V24" s="444"/>
      <c r="W24" s="508"/>
      <c r="X24" s="499"/>
      <c r="Y24" s="500"/>
      <c r="Z24" s="439" t="s">
        <v>173</v>
      </c>
      <c r="AA24" s="440"/>
      <c r="AB24" s="440"/>
      <c r="AC24" s="440"/>
      <c r="AD24" s="440"/>
      <c r="AE24" s="440"/>
      <c r="AF24" s="440"/>
      <c r="AG24" s="441"/>
      <c r="AH24" s="442">
        <v>92</v>
      </c>
      <c r="AI24" s="443"/>
      <c r="AJ24" s="443"/>
      <c r="AK24" s="443"/>
      <c r="AL24" s="444"/>
      <c r="AM24" s="442">
        <v>297988</v>
      </c>
      <c r="AN24" s="443"/>
      <c r="AO24" s="443"/>
      <c r="AP24" s="443"/>
      <c r="AQ24" s="443"/>
      <c r="AR24" s="444"/>
      <c r="AS24" s="442">
        <v>3239</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4766686</v>
      </c>
      <c r="BO24" s="467"/>
      <c r="BP24" s="467"/>
      <c r="BQ24" s="467"/>
      <c r="BR24" s="467"/>
      <c r="BS24" s="467"/>
      <c r="BT24" s="467"/>
      <c r="BU24" s="468"/>
      <c r="BV24" s="466">
        <v>4922045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5800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138</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580724</v>
      </c>
      <c r="BO25" s="462"/>
      <c r="BP25" s="462"/>
      <c r="BQ25" s="462"/>
      <c r="BR25" s="462"/>
      <c r="BS25" s="462"/>
      <c r="BT25" s="462"/>
      <c r="BU25" s="463"/>
      <c r="BV25" s="461">
        <v>653265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5500</v>
      </c>
      <c r="R26" s="443"/>
      <c r="S26" s="443"/>
      <c r="T26" s="443"/>
      <c r="U26" s="443"/>
      <c r="V26" s="444"/>
      <c r="W26" s="508"/>
      <c r="X26" s="499"/>
      <c r="Y26" s="500"/>
      <c r="Z26" s="439" t="s">
        <v>180</v>
      </c>
      <c r="AA26" s="521"/>
      <c r="AB26" s="521"/>
      <c r="AC26" s="521"/>
      <c r="AD26" s="521"/>
      <c r="AE26" s="521"/>
      <c r="AF26" s="521"/>
      <c r="AG26" s="522"/>
      <c r="AH26" s="442">
        <v>6</v>
      </c>
      <c r="AI26" s="443"/>
      <c r="AJ26" s="443"/>
      <c r="AK26" s="443"/>
      <c r="AL26" s="444"/>
      <c r="AM26" s="442">
        <v>21666</v>
      </c>
      <c r="AN26" s="443"/>
      <c r="AO26" s="443"/>
      <c r="AP26" s="443"/>
      <c r="AQ26" s="443"/>
      <c r="AR26" s="444"/>
      <c r="AS26" s="442">
        <v>3611</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147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182</v>
      </c>
      <c r="F27" s="440"/>
      <c r="G27" s="440"/>
      <c r="H27" s="440"/>
      <c r="I27" s="440"/>
      <c r="J27" s="440"/>
      <c r="K27" s="441"/>
      <c r="L27" s="442">
        <v>1</v>
      </c>
      <c r="M27" s="443"/>
      <c r="N27" s="443"/>
      <c r="O27" s="443"/>
      <c r="P27" s="444"/>
      <c r="Q27" s="442">
        <v>3070</v>
      </c>
      <c r="R27" s="443"/>
      <c r="S27" s="443"/>
      <c r="T27" s="443"/>
      <c r="U27" s="443"/>
      <c r="V27" s="444"/>
      <c r="W27" s="508"/>
      <c r="X27" s="499"/>
      <c r="Y27" s="500"/>
      <c r="Z27" s="439" t="s">
        <v>183</v>
      </c>
      <c r="AA27" s="440"/>
      <c r="AB27" s="440"/>
      <c r="AC27" s="440"/>
      <c r="AD27" s="440"/>
      <c r="AE27" s="440"/>
      <c r="AF27" s="440"/>
      <c r="AG27" s="441"/>
      <c r="AH27" s="442" t="s">
        <v>177</v>
      </c>
      <c r="AI27" s="443"/>
      <c r="AJ27" s="443"/>
      <c r="AK27" s="443"/>
      <c r="AL27" s="444"/>
      <c r="AM27" s="442" t="s">
        <v>177</v>
      </c>
      <c r="AN27" s="443"/>
      <c r="AO27" s="443"/>
      <c r="AP27" s="443"/>
      <c r="AQ27" s="443"/>
      <c r="AR27" s="444"/>
      <c r="AS27" s="442" t="s">
        <v>147</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272726</v>
      </c>
      <c r="BO27" s="470"/>
      <c r="BP27" s="470"/>
      <c r="BQ27" s="470"/>
      <c r="BR27" s="470"/>
      <c r="BS27" s="470"/>
      <c r="BT27" s="470"/>
      <c r="BU27" s="471"/>
      <c r="BV27" s="469">
        <v>272666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2500</v>
      </c>
      <c r="R28" s="443"/>
      <c r="S28" s="443"/>
      <c r="T28" s="443"/>
      <c r="U28" s="443"/>
      <c r="V28" s="444"/>
      <c r="W28" s="508"/>
      <c r="X28" s="499"/>
      <c r="Y28" s="500"/>
      <c r="Z28" s="439" t="s">
        <v>186</v>
      </c>
      <c r="AA28" s="440"/>
      <c r="AB28" s="440"/>
      <c r="AC28" s="440"/>
      <c r="AD28" s="440"/>
      <c r="AE28" s="440"/>
      <c r="AF28" s="440"/>
      <c r="AG28" s="441"/>
      <c r="AH28" s="442" t="s">
        <v>177</v>
      </c>
      <c r="AI28" s="443"/>
      <c r="AJ28" s="443"/>
      <c r="AK28" s="443"/>
      <c r="AL28" s="444"/>
      <c r="AM28" s="442" t="s">
        <v>138</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1932000</v>
      </c>
      <c r="BO28" s="462"/>
      <c r="BP28" s="462"/>
      <c r="BQ28" s="462"/>
      <c r="BR28" s="462"/>
      <c r="BS28" s="462"/>
      <c r="BT28" s="462"/>
      <c r="BU28" s="463"/>
      <c r="BV28" s="461">
        <v>2038000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10</v>
      </c>
      <c r="M29" s="443"/>
      <c r="N29" s="443"/>
      <c r="O29" s="443"/>
      <c r="P29" s="444"/>
      <c r="Q29" s="442">
        <v>2330</v>
      </c>
      <c r="R29" s="443"/>
      <c r="S29" s="443"/>
      <c r="T29" s="443"/>
      <c r="U29" s="443"/>
      <c r="V29" s="444"/>
      <c r="W29" s="509"/>
      <c r="X29" s="510"/>
      <c r="Y29" s="511"/>
      <c r="Z29" s="439" t="s">
        <v>189</v>
      </c>
      <c r="AA29" s="440"/>
      <c r="AB29" s="440"/>
      <c r="AC29" s="440"/>
      <c r="AD29" s="440"/>
      <c r="AE29" s="440"/>
      <c r="AF29" s="440"/>
      <c r="AG29" s="441"/>
      <c r="AH29" s="442">
        <v>92</v>
      </c>
      <c r="AI29" s="443"/>
      <c r="AJ29" s="443"/>
      <c r="AK29" s="443"/>
      <c r="AL29" s="444"/>
      <c r="AM29" s="442">
        <v>297988</v>
      </c>
      <c r="AN29" s="443"/>
      <c r="AO29" s="443"/>
      <c r="AP29" s="443"/>
      <c r="AQ29" s="443"/>
      <c r="AR29" s="444"/>
      <c r="AS29" s="442">
        <v>3239</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315000</v>
      </c>
      <c r="BO29" s="467"/>
      <c r="BP29" s="467"/>
      <c r="BQ29" s="467"/>
      <c r="BR29" s="467"/>
      <c r="BS29" s="467"/>
      <c r="BT29" s="467"/>
      <c r="BU29" s="468"/>
      <c r="BV29" s="466">
        <v>315000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1486440</v>
      </c>
      <c r="BO30" s="470"/>
      <c r="BP30" s="470"/>
      <c r="BQ30" s="470"/>
      <c r="BR30" s="470"/>
      <c r="BS30" s="470"/>
      <c r="BT30" s="470"/>
      <c r="BU30" s="471"/>
      <c r="BV30" s="469">
        <v>1329440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大木町国民健康保険特別会計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大木町水道事業会計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花宗太田土木組合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ひしのみ国際交流センター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大木町後期高齢者医療特別会計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福岡県市町村消防団員等公務災害補償組合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大木町健康づくり公社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福岡県市町村職員退職手当組合（一般会計）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サスティナブル大木</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福岡県市町村職員退職手当組合（基金特別会計）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クリエイティブ大木</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福岡県自治会館管理組合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10</v>
      </c>
      <c r="BX39" s="425"/>
      <c r="BY39" s="424" t="str">
        <f>IF('各会計、関係団体の財政状況及び健全化判断比率'!B73="","",'各会計、関係団体の財政状況及び健全化判断比率'!B73)</f>
        <v>久留米広域市町村圏事務組合（一般会計）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11</v>
      </c>
      <c r="BX40" s="425"/>
      <c r="BY40" s="424" t="str">
        <f>IF('各会計、関係団体の財政状況及び健全化判断比率'!B74="","",'各会計、関係団体の財政状況及び健全化判断比率'!B74)</f>
        <v>久留米広域市町村圏事務組合（ふるさと振興事業特別会計）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12</v>
      </c>
      <c r="BX41" s="425"/>
      <c r="BY41" s="424" t="str">
        <f>IF('各会計、関係団体の財政状況及び健全化判断比率'!B75="","",'各会計、関係団体の財政状況及び健全化判断比率'!B75)</f>
        <v>久留米広域市町村圏事務組合（小児救急医療支援事業特別会計）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13</v>
      </c>
      <c r="BX42" s="425"/>
      <c r="BY42" s="424" t="str">
        <f>IF('各会計、関係団体の財政状況及び健全化判断比率'!B76="","",'各会計、関係団体の財政状況及び健全化判断比率'!B76)</f>
        <v>久留米広域市町村圏事務組合（広域消防特別会計）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14</v>
      </c>
      <c r="BX43" s="425"/>
      <c r="BY43" s="424" t="str">
        <f>IF('各会計、関係団体の財政状況及び健全化判断比率'!B77="","",'各会計、関係団体の財政状況及び健全化判断比率'!B77)</f>
        <v>八女西部広域事務組合（一般会計）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BCkS0SZYXTsYnGjyUNW8mTxiqWQQUF+463VEwbgoxc5Fz8T0SeihgAuP/y7+9lj0D/Yx6iHthMtFCUeCTGeMXA==" saltValue="RPv5Urn5YLAnDbOY2Vzs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topLeftCell="A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563</v>
      </c>
      <c r="D34" s="1248"/>
      <c r="E34" s="1249"/>
      <c r="F34" s="32" t="s">
        <v>564</v>
      </c>
      <c r="G34" s="33" t="s">
        <v>565</v>
      </c>
      <c r="H34" s="33" t="s">
        <v>566</v>
      </c>
      <c r="I34" s="33" t="s">
        <v>567</v>
      </c>
      <c r="J34" s="34" t="s">
        <v>568</v>
      </c>
      <c r="K34" s="22"/>
      <c r="L34" s="22"/>
      <c r="M34" s="22"/>
      <c r="N34" s="22"/>
      <c r="O34" s="22"/>
      <c r="P34" s="22"/>
    </row>
    <row r="35" spans="1:16" ht="39" customHeight="1">
      <c r="A35" s="22"/>
      <c r="B35" s="35"/>
      <c r="C35" s="1242" t="s">
        <v>569</v>
      </c>
      <c r="D35" s="1243"/>
      <c r="E35" s="1244"/>
      <c r="F35" s="36">
        <v>24.86</v>
      </c>
      <c r="G35" s="37">
        <v>26.8</v>
      </c>
      <c r="H35" s="37">
        <v>27.99</v>
      </c>
      <c r="I35" s="37">
        <v>28.53</v>
      </c>
      <c r="J35" s="38">
        <v>29.92</v>
      </c>
      <c r="K35" s="22"/>
      <c r="L35" s="22"/>
      <c r="M35" s="22"/>
      <c r="N35" s="22"/>
      <c r="O35" s="22"/>
      <c r="P35" s="22"/>
    </row>
    <row r="36" spans="1:16" ht="39" customHeight="1">
      <c r="A36" s="22"/>
      <c r="B36" s="35"/>
      <c r="C36" s="1242" t="s">
        <v>570</v>
      </c>
      <c r="D36" s="1243"/>
      <c r="E36" s="1244"/>
      <c r="F36" s="36">
        <v>5.78</v>
      </c>
      <c r="G36" s="37">
        <v>4.75</v>
      </c>
      <c r="H36" s="37">
        <v>5.09</v>
      </c>
      <c r="I36" s="37">
        <v>6.89</v>
      </c>
      <c r="J36" s="38">
        <v>7.84</v>
      </c>
      <c r="K36" s="22"/>
      <c r="L36" s="22"/>
      <c r="M36" s="22"/>
      <c r="N36" s="22"/>
      <c r="O36" s="22"/>
      <c r="P36" s="22"/>
    </row>
    <row r="37" spans="1:16" ht="39" customHeight="1">
      <c r="A37" s="22"/>
      <c r="B37" s="35"/>
      <c r="C37" s="1242" t="s">
        <v>571</v>
      </c>
      <c r="D37" s="1243"/>
      <c r="E37" s="1244"/>
      <c r="F37" s="36">
        <v>0.17</v>
      </c>
      <c r="G37" s="37">
        <v>0.18</v>
      </c>
      <c r="H37" s="37">
        <v>0.17</v>
      </c>
      <c r="I37" s="37">
        <v>0.19</v>
      </c>
      <c r="J37" s="38">
        <v>0.22</v>
      </c>
      <c r="K37" s="22"/>
      <c r="L37" s="22"/>
      <c r="M37" s="22"/>
      <c r="N37" s="22"/>
      <c r="O37" s="22"/>
      <c r="P37" s="22"/>
    </row>
    <row r="38" spans="1:16" ht="39" customHeight="1">
      <c r="A38" s="22"/>
      <c r="B38" s="35"/>
      <c r="C38" s="1242"/>
      <c r="D38" s="1243"/>
      <c r="E38" s="1244"/>
      <c r="F38" s="36"/>
      <c r="G38" s="37"/>
      <c r="H38" s="37"/>
      <c r="I38" s="37"/>
      <c r="J38" s="38"/>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572</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573</v>
      </c>
      <c r="D43" s="1246"/>
      <c r="E43" s="1247"/>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vm7sCUVnkQoYwtZmHvqFFtH+qnV1imJRAZEk2cknFsWnr6NSqiad+o4tsSNqjeolFYYC1hSsdU8E0bvIAdcLA==" saltValue="UnRe6MXdo8tR1Li1fOeq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8" t="s">
        <v>11</v>
      </c>
      <c r="C45" s="1269"/>
      <c r="D45" s="58"/>
      <c r="E45" s="1274" t="s">
        <v>12</v>
      </c>
      <c r="F45" s="1274"/>
      <c r="G45" s="1274"/>
      <c r="H45" s="1274"/>
      <c r="I45" s="1274"/>
      <c r="J45" s="1275"/>
      <c r="K45" s="59">
        <v>433</v>
      </c>
      <c r="L45" s="60">
        <v>447</v>
      </c>
      <c r="M45" s="60">
        <v>448</v>
      </c>
      <c r="N45" s="60">
        <v>469</v>
      </c>
      <c r="O45" s="61">
        <v>471</v>
      </c>
      <c r="P45" s="48"/>
      <c r="Q45" s="48"/>
      <c r="R45" s="48"/>
      <c r="S45" s="48"/>
      <c r="T45" s="48"/>
      <c r="U45" s="48"/>
    </row>
    <row r="46" spans="1:21" ht="30.75" customHeight="1">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c r="A48" s="48"/>
      <c r="B48" s="1270"/>
      <c r="C48" s="1271"/>
      <c r="D48" s="62"/>
      <c r="E48" s="1252" t="s">
        <v>15</v>
      </c>
      <c r="F48" s="1252"/>
      <c r="G48" s="1252"/>
      <c r="H48" s="1252"/>
      <c r="I48" s="1252"/>
      <c r="J48" s="1253"/>
      <c r="K48" s="63" t="s">
        <v>514</v>
      </c>
      <c r="L48" s="64">
        <v>0</v>
      </c>
      <c r="M48" s="64" t="s">
        <v>514</v>
      </c>
      <c r="N48" s="64" t="s">
        <v>514</v>
      </c>
      <c r="O48" s="65">
        <v>0</v>
      </c>
      <c r="P48" s="48"/>
      <c r="Q48" s="48"/>
      <c r="R48" s="48"/>
      <c r="S48" s="48"/>
      <c r="T48" s="48"/>
      <c r="U48" s="48"/>
    </row>
    <row r="49" spans="1:21" ht="30.75" customHeight="1">
      <c r="A49" s="48"/>
      <c r="B49" s="1270"/>
      <c r="C49" s="1271"/>
      <c r="D49" s="62"/>
      <c r="E49" s="1252" t="s">
        <v>16</v>
      </c>
      <c r="F49" s="1252"/>
      <c r="G49" s="1252"/>
      <c r="H49" s="1252"/>
      <c r="I49" s="1252"/>
      <c r="J49" s="1253"/>
      <c r="K49" s="63">
        <v>3</v>
      </c>
      <c r="L49" s="64">
        <v>4</v>
      </c>
      <c r="M49" s="64">
        <v>7</v>
      </c>
      <c r="N49" s="64">
        <v>14</v>
      </c>
      <c r="O49" s="65">
        <v>18</v>
      </c>
      <c r="P49" s="48"/>
      <c r="Q49" s="48"/>
      <c r="R49" s="48"/>
      <c r="S49" s="48"/>
      <c r="T49" s="48"/>
      <c r="U49" s="48"/>
    </row>
    <row r="50" spans="1:21" ht="30.75" customHeight="1">
      <c r="A50" s="48"/>
      <c r="B50" s="1270"/>
      <c r="C50" s="1271"/>
      <c r="D50" s="62"/>
      <c r="E50" s="1252" t="s">
        <v>17</v>
      </c>
      <c r="F50" s="1252"/>
      <c r="G50" s="1252"/>
      <c r="H50" s="1252"/>
      <c r="I50" s="1252"/>
      <c r="J50" s="1253"/>
      <c r="K50" s="63">
        <v>77</v>
      </c>
      <c r="L50" s="64">
        <v>76</v>
      </c>
      <c r="M50" s="64">
        <v>76</v>
      </c>
      <c r="N50" s="64">
        <v>75</v>
      </c>
      <c r="O50" s="65">
        <v>75</v>
      </c>
      <c r="P50" s="48"/>
      <c r="Q50" s="48"/>
      <c r="R50" s="48"/>
      <c r="S50" s="48"/>
      <c r="T50" s="48"/>
      <c r="U50" s="48"/>
    </row>
    <row r="51" spans="1:21" ht="30.75" customHeight="1">
      <c r="A51" s="48"/>
      <c r="B51" s="1272"/>
      <c r="C51" s="1273"/>
      <c r="D51" s="66"/>
      <c r="E51" s="1252" t="s">
        <v>18</v>
      </c>
      <c r="F51" s="1252"/>
      <c r="G51" s="1252"/>
      <c r="H51" s="1252"/>
      <c r="I51" s="1252"/>
      <c r="J51" s="1253"/>
      <c r="K51" s="63" t="s">
        <v>514</v>
      </c>
      <c r="L51" s="64" t="s">
        <v>514</v>
      </c>
      <c r="M51" s="64">
        <v>0</v>
      </c>
      <c r="N51" s="64" t="s">
        <v>514</v>
      </c>
      <c r="O51" s="65" t="s">
        <v>514</v>
      </c>
      <c r="P51" s="48"/>
      <c r="Q51" s="48"/>
      <c r="R51" s="48"/>
      <c r="S51" s="48"/>
      <c r="T51" s="48"/>
      <c r="U51" s="48"/>
    </row>
    <row r="52" spans="1:21" ht="30.75" customHeight="1">
      <c r="A52" s="48"/>
      <c r="B52" s="1250" t="s">
        <v>19</v>
      </c>
      <c r="C52" s="1251"/>
      <c r="D52" s="66"/>
      <c r="E52" s="1252" t="s">
        <v>20</v>
      </c>
      <c r="F52" s="1252"/>
      <c r="G52" s="1252"/>
      <c r="H52" s="1252"/>
      <c r="I52" s="1252"/>
      <c r="J52" s="1253"/>
      <c r="K52" s="63">
        <v>292</v>
      </c>
      <c r="L52" s="64">
        <v>306</v>
      </c>
      <c r="M52" s="64">
        <v>316</v>
      </c>
      <c r="N52" s="64">
        <v>325</v>
      </c>
      <c r="O52" s="65">
        <v>325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221</v>
      </c>
      <c r="L53" s="69">
        <v>221</v>
      </c>
      <c r="M53" s="69">
        <v>215</v>
      </c>
      <c r="N53" s="69">
        <v>233</v>
      </c>
      <c r="O53" s="70">
        <v>239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58" t="s">
        <v>25</v>
      </c>
      <c r="C57" s="1259"/>
      <c r="D57" s="1262" t="s">
        <v>26</v>
      </c>
      <c r="E57" s="1263"/>
      <c r="F57" s="1263"/>
      <c r="G57" s="1263"/>
      <c r="H57" s="1263"/>
      <c r="I57" s="1263"/>
      <c r="J57" s="1264"/>
      <c r="K57" s="83" t="s">
        <v>606</v>
      </c>
      <c r="L57" s="84" t="s">
        <v>606</v>
      </c>
      <c r="M57" s="84" t="s">
        <v>606</v>
      </c>
      <c r="N57" s="84" t="s">
        <v>606</v>
      </c>
      <c r="O57" s="85" t="s">
        <v>606</v>
      </c>
    </row>
    <row r="58" spans="1:21" ht="31.5" customHeight="1" thickBot="1">
      <c r="B58" s="1260"/>
      <c r="C58" s="1261"/>
      <c r="D58" s="1265" t="s">
        <v>27</v>
      </c>
      <c r="E58" s="1266"/>
      <c r="F58" s="1266"/>
      <c r="G58" s="1266"/>
      <c r="H58" s="1266"/>
      <c r="I58" s="1266"/>
      <c r="J58" s="1267"/>
      <c r="K58" s="86" t="s">
        <v>606</v>
      </c>
      <c r="L58" s="87" t="s">
        <v>606</v>
      </c>
      <c r="M58" s="87" t="s">
        <v>606</v>
      </c>
      <c r="N58" s="87" t="s">
        <v>606</v>
      </c>
      <c r="O58" s="88" t="s">
        <v>606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Xpk/rjOfG4IudvZJaMFwC+SCSPK5/5ZdwoQxYc/rmYdt+ZnI3qnTzH9si2qz8SoiRX4r+pzc6n+fP0FzHaX8A==" saltValue="p/KcJTcC981fjn4TBuxK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topLeftCell="A1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88" t="s">
        <v>30</v>
      </c>
      <c r="C41" s="1289"/>
      <c r="D41" s="102"/>
      <c r="E41" s="1290" t="s">
        <v>31</v>
      </c>
      <c r="F41" s="1290"/>
      <c r="G41" s="1290"/>
      <c r="H41" s="1291"/>
      <c r="I41" s="103">
        <v>5167</v>
      </c>
      <c r="J41" s="104">
        <v>5144</v>
      </c>
      <c r="K41" s="104">
        <v>5172</v>
      </c>
      <c r="L41" s="104">
        <v>5051</v>
      </c>
      <c r="M41" s="105">
        <v>4873</v>
      </c>
    </row>
    <row r="42" spans="2:13" ht="27.75" customHeight="1">
      <c r="B42" s="1278"/>
      <c r="C42" s="1279"/>
      <c r="D42" s="106"/>
      <c r="E42" s="1282" t="s">
        <v>32</v>
      </c>
      <c r="F42" s="1282"/>
      <c r="G42" s="1282"/>
      <c r="H42" s="1283"/>
      <c r="I42" s="107">
        <v>372</v>
      </c>
      <c r="J42" s="108">
        <v>300</v>
      </c>
      <c r="K42" s="108">
        <v>227</v>
      </c>
      <c r="L42" s="108">
        <v>343</v>
      </c>
      <c r="M42" s="109">
        <v>270</v>
      </c>
    </row>
    <row r="43" spans="2:13" ht="27.75" customHeight="1">
      <c r="B43" s="1278"/>
      <c r="C43" s="1279"/>
      <c r="D43" s="106"/>
      <c r="E43" s="1282" t="s">
        <v>33</v>
      </c>
      <c r="F43" s="1282"/>
      <c r="G43" s="1282"/>
      <c r="H43" s="1283"/>
      <c r="I43" s="107">
        <v>0</v>
      </c>
      <c r="J43" s="108">
        <v>1</v>
      </c>
      <c r="K43" s="108">
        <v>2</v>
      </c>
      <c r="L43" s="108">
        <v>2</v>
      </c>
      <c r="M43" s="109">
        <v>1</v>
      </c>
    </row>
    <row r="44" spans="2:13" ht="27.75" customHeight="1">
      <c r="B44" s="1278"/>
      <c r="C44" s="1279"/>
      <c r="D44" s="106"/>
      <c r="E44" s="1282" t="s">
        <v>34</v>
      </c>
      <c r="F44" s="1282"/>
      <c r="G44" s="1282"/>
      <c r="H44" s="1283"/>
      <c r="I44" s="107">
        <v>50</v>
      </c>
      <c r="J44" s="108">
        <v>57</v>
      </c>
      <c r="K44" s="108">
        <v>256</v>
      </c>
      <c r="L44" s="108">
        <v>247</v>
      </c>
      <c r="M44" s="109">
        <v>276</v>
      </c>
    </row>
    <row r="45" spans="2:13" ht="27.75" customHeight="1">
      <c r="B45" s="1278"/>
      <c r="C45" s="1279"/>
      <c r="D45" s="106"/>
      <c r="E45" s="1282" t="s">
        <v>35</v>
      </c>
      <c r="F45" s="1282"/>
      <c r="G45" s="1282"/>
      <c r="H45" s="1283"/>
      <c r="I45" s="107">
        <v>733</v>
      </c>
      <c r="J45" s="108">
        <v>931</v>
      </c>
      <c r="K45" s="108">
        <v>739</v>
      </c>
      <c r="L45" s="108">
        <v>744</v>
      </c>
      <c r="M45" s="109">
        <v>793</v>
      </c>
    </row>
    <row r="46" spans="2:13" ht="27.75" customHeight="1">
      <c r="B46" s="1278"/>
      <c r="C46" s="1279"/>
      <c r="D46" s="110"/>
      <c r="E46" s="1282" t="s">
        <v>36</v>
      </c>
      <c r="F46" s="1282"/>
      <c r="G46" s="1282"/>
      <c r="H46" s="1283"/>
      <c r="I46" s="107" t="s">
        <v>514</v>
      </c>
      <c r="J46" s="108" t="s">
        <v>514</v>
      </c>
      <c r="K46" s="108" t="s">
        <v>514</v>
      </c>
      <c r="L46" s="108" t="s">
        <v>514</v>
      </c>
      <c r="M46" s="109" t="s">
        <v>514</v>
      </c>
    </row>
    <row r="47" spans="2:13" ht="27.75" customHeight="1">
      <c r="B47" s="1278"/>
      <c r="C47" s="1279"/>
      <c r="D47" s="111"/>
      <c r="E47" s="1292" t="s">
        <v>37</v>
      </c>
      <c r="F47" s="1293"/>
      <c r="G47" s="1293"/>
      <c r="H47" s="1294"/>
      <c r="I47" s="107" t="s">
        <v>514</v>
      </c>
      <c r="J47" s="108" t="s">
        <v>514</v>
      </c>
      <c r="K47" s="108" t="s">
        <v>514</v>
      </c>
      <c r="L47" s="108" t="s">
        <v>514</v>
      </c>
      <c r="M47" s="109" t="s">
        <v>514</v>
      </c>
    </row>
    <row r="48" spans="2:13" ht="27.75" customHeight="1">
      <c r="B48" s="1278"/>
      <c r="C48" s="1279"/>
      <c r="D48" s="106"/>
      <c r="E48" s="1282" t="s">
        <v>38</v>
      </c>
      <c r="F48" s="1282"/>
      <c r="G48" s="1282"/>
      <c r="H48" s="1283"/>
      <c r="I48" s="107" t="s">
        <v>514</v>
      </c>
      <c r="J48" s="108" t="s">
        <v>514</v>
      </c>
      <c r="K48" s="108" t="s">
        <v>514</v>
      </c>
      <c r="L48" s="108" t="s">
        <v>514</v>
      </c>
      <c r="M48" s="109" t="s">
        <v>514</v>
      </c>
    </row>
    <row r="49" spans="2:13" ht="27.75" customHeight="1">
      <c r="B49" s="1280"/>
      <c r="C49" s="1281"/>
      <c r="D49" s="106"/>
      <c r="E49" s="1282" t="s">
        <v>39</v>
      </c>
      <c r="F49" s="1282"/>
      <c r="G49" s="1282"/>
      <c r="H49" s="1283"/>
      <c r="I49" s="107" t="s">
        <v>514</v>
      </c>
      <c r="J49" s="108" t="s">
        <v>514</v>
      </c>
      <c r="K49" s="108" t="s">
        <v>514</v>
      </c>
      <c r="L49" s="108" t="s">
        <v>514</v>
      </c>
      <c r="M49" s="109" t="s">
        <v>514</v>
      </c>
    </row>
    <row r="50" spans="2:13" ht="27.75" customHeight="1">
      <c r="B50" s="1276" t="s">
        <v>40</v>
      </c>
      <c r="C50" s="1277"/>
      <c r="D50" s="112"/>
      <c r="E50" s="1282" t="s">
        <v>41</v>
      </c>
      <c r="F50" s="1282"/>
      <c r="G50" s="1282"/>
      <c r="H50" s="1283"/>
      <c r="I50" s="107">
        <v>3743</v>
      </c>
      <c r="J50" s="108">
        <v>3681</v>
      </c>
      <c r="K50" s="108">
        <v>3567</v>
      </c>
      <c r="L50" s="108">
        <v>3832</v>
      </c>
      <c r="M50" s="109">
        <v>3883</v>
      </c>
    </row>
    <row r="51" spans="2:13" ht="27.75" customHeight="1">
      <c r="B51" s="1278"/>
      <c r="C51" s="1279"/>
      <c r="D51" s="106"/>
      <c r="E51" s="1282" t="s">
        <v>42</v>
      </c>
      <c r="F51" s="1282"/>
      <c r="G51" s="1282"/>
      <c r="H51" s="1283"/>
      <c r="I51" s="107" t="s">
        <v>514</v>
      </c>
      <c r="J51" s="108">
        <v>5</v>
      </c>
      <c r="K51" s="108" t="s">
        <v>514</v>
      </c>
      <c r="L51" s="108">
        <v>3</v>
      </c>
      <c r="M51" s="109">
        <v>3</v>
      </c>
    </row>
    <row r="52" spans="2:13" ht="27.75" customHeight="1">
      <c r="B52" s="1280"/>
      <c r="C52" s="1281"/>
      <c r="D52" s="106"/>
      <c r="E52" s="1282" t="s">
        <v>43</v>
      </c>
      <c r="F52" s="1282"/>
      <c r="G52" s="1282"/>
      <c r="H52" s="1283"/>
      <c r="I52" s="107">
        <v>3801</v>
      </c>
      <c r="J52" s="108">
        <v>3800</v>
      </c>
      <c r="K52" s="108">
        <v>3966</v>
      </c>
      <c r="L52" s="108">
        <v>3816</v>
      </c>
      <c r="M52" s="109">
        <v>3810</v>
      </c>
    </row>
    <row r="53" spans="2:13" ht="27.75" customHeight="1" thickBot="1">
      <c r="B53" s="1284" t="s">
        <v>44</v>
      </c>
      <c r="C53" s="1285"/>
      <c r="D53" s="113"/>
      <c r="E53" s="1286" t="s">
        <v>45</v>
      </c>
      <c r="F53" s="1286"/>
      <c r="G53" s="1286"/>
      <c r="H53" s="1287"/>
      <c r="I53" s="114">
        <v>-1221</v>
      </c>
      <c r="J53" s="115">
        <v>-1054</v>
      </c>
      <c r="K53" s="115">
        <v>-1138</v>
      </c>
      <c r="L53" s="115">
        <v>-1264</v>
      </c>
      <c r="M53" s="116">
        <v>-1483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Iiiq1muFf/VeHZiODojTi0Ljvtayrnq1eRZaJFTi6NiCBG9Yqbg3fRD03Vw+urWrYvveT9ENcatCAPoZHMF0Q==" saltValue="vO6nrW9f4BUVLX0b/zoH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1882</v>
      </c>
      <c r="G55" s="128">
        <v>2038</v>
      </c>
      <c r="H55" s="129">
        <v>1932</v>
      </c>
    </row>
    <row r="56" spans="2:8" ht="52.5" customHeight="1">
      <c r="B56" s="130"/>
      <c r="C56" s="1305" t="s">
        <v>49</v>
      </c>
      <c r="D56" s="1305"/>
      <c r="E56" s="1306"/>
      <c r="F56" s="131">
        <v>315</v>
      </c>
      <c r="G56" s="131">
        <v>315</v>
      </c>
      <c r="H56" s="132">
        <v>315</v>
      </c>
    </row>
    <row r="57" spans="2:8" ht="53.25" customHeight="1">
      <c r="B57" s="130"/>
      <c r="C57" s="1307" t="s">
        <v>50</v>
      </c>
      <c r="D57" s="1307"/>
      <c r="E57" s="1308"/>
      <c r="F57" s="133">
        <v>1220</v>
      </c>
      <c r="G57" s="133">
        <v>1329</v>
      </c>
      <c r="H57" s="134">
        <v>1486</v>
      </c>
    </row>
    <row r="58" spans="2:8" ht="45.75" customHeight="1">
      <c r="B58" s="135"/>
      <c r="C58" s="1295" t="s">
        <v>607</v>
      </c>
      <c r="D58" s="1296"/>
      <c r="E58" s="1297"/>
      <c r="F58" s="136">
        <v>715</v>
      </c>
      <c r="G58" s="136">
        <v>824</v>
      </c>
      <c r="H58" s="137">
        <v>796</v>
      </c>
    </row>
    <row r="59" spans="2:8" ht="45.75" customHeight="1">
      <c r="B59" s="135"/>
      <c r="C59" s="1295" t="s">
        <v>608</v>
      </c>
      <c r="D59" s="1296"/>
      <c r="E59" s="1297"/>
      <c r="F59" s="136">
        <v>330</v>
      </c>
      <c r="G59" s="136">
        <v>330</v>
      </c>
      <c r="H59" s="137">
        <v>330</v>
      </c>
    </row>
    <row r="60" spans="2:8" ht="45.75" customHeight="1">
      <c r="B60" s="135"/>
      <c r="C60" s="1295" t="s">
        <v>609</v>
      </c>
      <c r="D60" s="1296"/>
      <c r="E60" s="1297"/>
      <c r="F60" s="136">
        <v>0</v>
      </c>
      <c r="G60" s="136">
        <v>0</v>
      </c>
      <c r="H60" s="137">
        <v>185</v>
      </c>
    </row>
    <row r="61" spans="2:8" ht="45.75" customHeight="1">
      <c r="B61" s="135"/>
      <c r="C61" s="1295" t="s">
        <v>610</v>
      </c>
      <c r="D61" s="1296"/>
      <c r="E61" s="1297"/>
      <c r="F61" s="136">
        <v>123</v>
      </c>
      <c r="G61" s="136">
        <v>123</v>
      </c>
      <c r="H61" s="137">
        <v>123</v>
      </c>
    </row>
    <row r="62" spans="2:8" ht="45.75" customHeight="1" thickBot="1">
      <c r="B62" s="138"/>
      <c r="C62" s="1298" t="s">
        <v>611</v>
      </c>
      <c r="D62" s="1299"/>
      <c r="E62" s="1300"/>
      <c r="F62" s="139">
        <v>38</v>
      </c>
      <c r="G62" s="139">
        <v>38</v>
      </c>
      <c r="H62" s="140">
        <v>38</v>
      </c>
    </row>
    <row r="63" spans="2:8" ht="52.5" customHeight="1" thickBot="1">
      <c r="B63" s="141"/>
      <c r="C63" s="1301" t="s">
        <v>51</v>
      </c>
      <c r="D63" s="1301"/>
      <c r="E63" s="1302"/>
      <c r="F63" s="142">
        <v>3417</v>
      </c>
      <c r="G63" s="142">
        <v>3682</v>
      </c>
      <c r="H63" s="143">
        <v>3733</v>
      </c>
    </row>
    <row r="64" spans="2:8" ht="15" customHeight="1"/>
  </sheetData>
  <sheetProtection algorithmName="SHA-512" hashValue="8kh5T5nJsB2wSTI4hoJ68i31/aLudqxi4vItqpKSKN9FErKSkOAujYr7QWLfhPgLWiCN7Oi0afcSaqmQRiRRdQ==" saltValue="yYK+dUUcTZ87K7I2/l2R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5" zoomScaleNormal="100" zoomScaleSheetLayoutView="55" workbookViewId="0">
      <selection activeCell="AN43" sqref="AN43:DC47"/>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615</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3">
        <v>34.299999999999997</v>
      </c>
      <c r="BQ53" s="1323"/>
      <c r="BR53" s="1323"/>
      <c r="BS53" s="1323"/>
      <c r="BT53" s="1323"/>
      <c r="BU53" s="1323"/>
      <c r="BV53" s="1323"/>
      <c r="BW53" s="1323"/>
      <c r="BX53" s="1323">
        <v>36.799999999999997</v>
      </c>
      <c r="BY53" s="1323"/>
      <c r="BZ53" s="1323"/>
      <c r="CA53" s="1323"/>
      <c r="CB53" s="1323"/>
      <c r="CC53" s="1323"/>
      <c r="CD53" s="1323"/>
      <c r="CE53" s="1323"/>
      <c r="CF53" s="1323">
        <v>38.700000000000003</v>
      </c>
      <c r="CG53" s="1323"/>
      <c r="CH53" s="1323"/>
      <c r="CI53" s="1323"/>
      <c r="CJ53" s="1323"/>
      <c r="CK53" s="1323"/>
      <c r="CL53" s="1323"/>
      <c r="CM53" s="1323"/>
      <c r="CN53" s="1323">
        <v>40.700000000000003</v>
      </c>
      <c r="CO53" s="1323"/>
      <c r="CP53" s="1323"/>
      <c r="CQ53" s="1323"/>
      <c r="CR53" s="1323"/>
      <c r="CS53" s="1323"/>
      <c r="CT53" s="1323"/>
      <c r="CU53" s="1323"/>
      <c r="CV53" s="1323">
        <v>42.8</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3">
        <v>20.2</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3.1</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52.1</v>
      </c>
      <c r="BY57" s="1323"/>
      <c r="BZ57" s="1323"/>
      <c r="CA57" s="1323"/>
      <c r="CB57" s="1323"/>
      <c r="CC57" s="1323"/>
      <c r="CD57" s="1323"/>
      <c r="CE57" s="1323"/>
      <c r="CF57" s="1323">
        <v>59.1</v>
      </c>
      <c r="CG57" s="1323"/>
      <c r="CH57" s="1323"/>
      <c r="CI57" s="1323"/>
      <c r="CJ57" s="1323"/>
      <c r="CK57" s="1323"/>
      <c r="CL57" s="1323"/>
      <c r="CM57" s="1323"/>
      <c r="CN57" s="1323">
        <v>59.8</v>
      </c>
      <c r="CO57" s="1323"/>
      <c r="CP57" s="1323"/>
      <c r="CQ57" s="1323"/>
      <c r="CR57" s="1323"/>
      <c r="CS57" s="1323"/>
      <c r="CT57" s="1323"/>
      <c r="CU57" s="1323"/>
      <c r="CV57" s="1323">
        <v>59.7</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615</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c r="B73" s="395"/>
      <c r="G73" s="1328"/>
      <c r="H73" s="1328"/>
      <c r="I73" s="1328"/>
      <c r="J73" s="1328"/>
      <c r="K73" s="1329"/>
      <c r="L73" s="1329"/>
      <c r="M73" s="1329"/>
      <c r="N73" s="1329"/>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7.5</v>
      </c>
      <c r="BQ75" s="1323"/>
      <c r="BR75" s="1323"/>
      <c r="BS75" s="1323"/>
      <c r="BT75" s="1323"/>
      <c r="BU75" s="1323"/>
      <c r="BV75" s="1323"/>
      <c r="BW75" s="1323"/>
      <c r="BX75" s="1323">
        <v>7.5</v>
      </c>
      <c r="BY75" s="1323"/>
      <c r="BZ75" s="1323"/>
      <c r="CA75" s="1323"/>
      <c r="CB75" s="1323"/>
      <c r="CC75" s="1323"/>
      <c r="CD75" s="1323"/>
      <c r="CE75" s="1323"/>
      <c r="CF75" s="1323">
        <v>7.5</v>
      </c>
      <c r="CG75" s="1323"/>
      <c r="CH75" s="1323"/>
      <c r="CI75" s="1323"/>
      <c r="CJ75" s="1323"/>
      <c r="CK75" s="1323"/>
      <c r="CL75" s="1323"/>
      <c r="CM75" s="1323"/>
      <c r="CN75" s="1323">
        <v>7.7</v>
      </c>
      <c r="CO75" s="1323"/>
      <c r="CP75" s="1323"/>
      <c r="CQ75" s="1323"/>
      <c r="CR75" s="1323"/>
      <c r="CS75" s="1323"/>
      <c r="CT75" s="1323"/>
      <c r="CU75" s="1323"/>
      <c r="CV75" s="1323">
        <v>7.8</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3.1</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9.3000000000000007</v>
      </c>
      <c r="BQ79" s="1323"/>
      <c r="BR79" s="1323"/>
      <c r="BS79" s="1323"/>
      <c r="BT79" s="1323"/>
      <c r="BU79" s="1323"/>
      <c r="BV79" s="1323"/>
      <c r="BW79" s="1323"/>
      <c r="BX79" s="1323">
        <v>7.9</v>
      </c>
      <c r="BY79" s="1323"/>
      <c r="BZ79" s="1323"/>
      <c r="CA79" s="1323"/>
      <c r="CB79" s="1323"/>
      <c r="CC79" s="1323"/>
      <c r="CD79" s="1323"/>
      <c r="CE79" s="1323"/>
      <c r="CF79" s="1323">
        <v>7.9</v>
      </c>
      <c r="CG79" s="1323"/>
      <c r="CH79" s="1323"/>
      <c r="CI79" s="1323"/>
      <c r="CJ79" s="1323"/>
      <c r="CK79" s="1323"/>
      <c r="CL79" s="1323"/>
      <c r="CM79" s="1323"/>
      <c r="CN79" s="1323">
        <v>7.8</v>
      </c>
      <c r="CO79" s="1323"/>
      <c r="CP79" s="1323"/>
      <c r="CQ79" s="1323"/>
      <c r="CR79" s="1323"/>
      <c r="CS79" s="1323"/>
      <c r="CT79" s="1323"/>
      <c r="CU79" s="1323"/>
      <c r="CV79" s="1323">
        <v>7.9</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JJZjWTsLLiVCaZEUIELU/8pDYjC2lnZKMrv1mvB63Np0N1y4aAuvehMTMjk+lvOmWlzlaYJGlgfRXxOSDluM0Q==" saltValue="OwOjHT1EIgWP0BsjRntq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Normal="100" zoomScaleSheetLayoutView="70" workbookViewId="0">
      <selection activeCell="BJ55" sqref="BJ55"/>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OwRrzwkgVgCyzoxWCjef7IJ35FryHWX32X++vXMd9iQNIt9g/6YMV4JTXsXOJ4Q8YtorKmjMBsNdaxt0aiTv8Q==" saltValue="4VtAOfTpxSghiBEMK2Tf5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E97" sqref="AE97"/>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BNH6dSk1SBPhnHWvky8RzTSDjjCXUJjjcAkCps1gyIYdwbHwyxMPCMwkLVEY51GHXV3L1svwMeFz4EMA/QK2tQ==" saltValue="fbZ0VE+1hUt6RJTEFQx57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36280</v>
      </c>
      <c r="E3" s="162"/>
      <c r="F3" s="163">
        <v>106092</v>
      </c>
      <c r="G3" s="164"/>
      <c r="H3" s="165"/>
    </row>
    <row r="4" spans="1:8">
      <c r="A4" s="166"/>
      <c r="B4" s="167"/>
      <c r="C4" s="168"/>
      <c r="D4" s="169">
        <v>13684</v>
      </c>
      <c r="E4" s="170"/>
      <c r="F4" s="171">
        <v>44299</v>
      </c>
      <c r="G4" s="172"/>
      <c r="H4" s="173"/>
    </row>
    <row r="5" spans="1:8">
      <c r="A5" s="154" t="s">
        <v>548</v>
      </c>
      <c r="B5" s="159"/>
      <c r="C5" s="160"/>
      <c r="D5" s="161">
        <v>40800</v>
      </c>
      <c r="E5" s="162"/>
      <c r="F5" s="163">
        <v>79466</v>
      </c>
      <c r="G5" s="164"/>
      <c r="H5" s="165"/>
    </row>
    <row r="6" spans="1:8">
      <c r="A6" s="166"/>
      <c r="B6" s="167"/>
      <c r="C6" s="168"/>
      <c r="D6" s="169">
        <v>14431</v>
      </c>
      <c r="E6" s="170"/>
      <c r="F6" s="171">
        <v>44645</v>
      </c>
      <c r="G6" s="172"/>
      <c r="H6" s="173"/>
    </row>
    <row r="7" spans="1:8">
      <c r="A7" s="154" t="s">
        <v>549</v>
      </c>
      <c r="B7" s="159"/>
      <c r="C7" s="160"/>
      <c r="D7" s="161">
        <v>48991</v>
      </c>
      <c r="E7" s="162"/>
      <c r="F7" s="163">
        <v>90072</v>
      </c>
      <c r="G7" s="164"/>
      <c r="H7" s="165"/>
    </row>
    <row r="8" spans="1:8">
      <c r="A8" s="166"/>
      <c r="B8" s="167"/>
      <c r="C8" s="168"/>
      <c r="D8" s="169">
        <v>20583</v>
      </c>
      <c r="E8" s="170"/>
      <c r="F8" s="171">
        <v>46083</v>
      </c>
      <c r="G8" s="172"/>
      <c r="H8" s="173"/>
    </row>
    <row r="9" spans="1:8">
      <c r="A9" s="154" t="s">
        <v>550</v>
      </c>
      <c r="B9" s="159"/>
      <c r="C9" s="160"/>
      <c r="D9" s="161">
        <v>38471</v>
      </c>
      <c r="E9" s="162"/>
      <c r="F9" s="163">
        <v>88328</v>
      </c>
      <c r="G9" s="164"/>
      <c r="H9" s="165"/>
    </row>
    <row r="10" spans="1:8">
      <c r="A10" s="166"/>
      <c r="B10" s="167"/>
      <c r="C10" s="168"/>
      <c r="D10" s="169">
        <v>22052</v>
      </c>
      <c r="E10" s="170"/>
      <c r="F10" s="171">
        <v>49013</v>
      </c>
      <c r="G10" s="172"/>
      <c r="H10" s="173"/>
    </row>
    <row r="11" spans="1:8">
      <c r="A11" s="154" t="s">
        <v>551</v>
      </c>
      <c r="B11" s="159"/>
      <c r="C11" s="160"/>
      <c r="D11" s="161">
        <v>29497</v>
      </c>
      <c r="E11" s="162"/>
      <c r="F11" s="163">
        <v>103390</v>
      </c>
      <c r="G11" s="164"/>
      <c r="H11" s="165"/>
    </row>
    <row r="12" spans="1:8">
      <c r="A12" s="166"/>
      <c r="B12" s="167"/>
      <c r="C12" s="174"/>
      <c r="D12" s="169">
        <v>10976</v>
      </c>
      <c r="E12" s="170"/>
      <c r="F12" s="171">
        <v>51269</v>
      </c>
      <c r="G12" s="172"/>
      <c r="H12" s="173"/>
    </row>
    <row r="13" spans="1:8">
      <c r="A13" s="154"/>
      <c r="B13" s="159"/>
      <c r="C13" s="175"/>
      <c r="D13" s="176">
        <v>38808</v>
      </c>
      <c r="E13" s="177"/>
      <c r="F13" s="178">
        <v>93470</v>
      </c>
      <c r="G13" s="179"/>
      <c r="H13" s="165"/>
    </row>
    <row r="14" spans="1:8">
      <c r="A14" s="166"/>
      <c r="B14" s="167"/>
      <c r="C14" s="168"/>
      <c r="D14" s="169">
        <v>16345</v>
      </c>
      <c r="E14" s="170"/>
      <c r="F14" s="171">
        <v>47062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5.78</v>
      </c>
      <c r="C19" s="180">
        <f>ROUND(VALUE(SUBSTITUTE(実質収支比率等に係る経年分析!G$48,"▲","-")),2)</f>
        <v>4.75</v>
      </c>
      <c r="D19" s="180">
        <f>ROUND(VALUE(SUBSTITUTE(実質収支比率等に係る経年分析!H$48,"▲","-")),2)</f>
        <v>5.0999999999999996</v>
      </c>
      <c r="E19" s="180">
        <f>ROUND(VALUE(SUBSTITUTE(実質収支比率等に係る経年分析!I$48,"▲","-")),2)</f>
        <v>6.89</v>
      </c>
      <c r="F19" s="180">
        <f>ROUND(VALUE(SUBSTITUTE(実質収支比率等に係る経年分析!J$48,"▲","-")),2)</f>
        <v>7.85</v>
      </c>
    </row>
    <row r="20" spans="1:11">
      <c r="A20" s="180" t="s">
        <v>55</v>
      </c>
      <c r="B20" s="180">
        <f>ROUND(VALUE(SUBSTITUTE(実質収支比率等に係る経年分析!F$47,"▲","-")),2)</f>
        <v>57.83</v>
      </c>
      <c r="C20" s="180">
        <f>ROUND(VALUE(SUBSTITUTE(実質収支比率等に係る経年分析!G$47,"▲","-")),2)</f>
        <v>57.71</v>
      </c>
      <c r="D20" s="180">
        <f>ROUND(VALUE(SUBSTITUTE(実質収支比率等に係る経年分析!H$47,"▲","-")),2)</f>
        <v>58.71</v>
      </c>
      <c r="E20" s="180">
        <f>ROUND(VALUE(SUBSTITUTE(実質収支比率等に係る経年分析!I$47,"▲","-")),2)</f>
        <v>62.81</v>
      </c>
      <c r="F20" s="180">
        <f>ROUND(VALUE(SUBSTITUTE(実質収支比率等に係る経年分析!J$47,"▲","-")),2)</f>
        <v>59.55</v>
      </c>
    </row>
    <row r="21" spans="1:11">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-1.98</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6.66</v>
      </c>
      <c r="F21" s="180">
        <f>IF(ISNUMBER(VALUE(SUBSTITUTE(実質収支比率等に係る経年分析!J$49,"▲","-"))),ROUND(VALUE(SUBSTITUTE(実質収支比率等に係る経年分析!J$49,"▲","-")),2),NA())</f>
        <v>-2.31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c r="A33" s="181" t="str">
        <f>IF(連結実質赤字比率に係る赤字・黒字の構成分析!C$37="",NA(),連結実質赤字比率に係る赤字・黒字の構成分析!C$37)</f>
        <v>大木町後期高齢者医療特別会計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7.84</v>
      </c>
    </row>
    <row r="35" spans="1:16">
      <c r="A35" s="181" t="str">
        <f>IF(連結実質赤字比率に係る赤字・黒字の構成分析!C$35="",NA(),連結実質赤字比率に係る赤字・黒字の構成分析!C$35)</f>
        <v>大木町水道事業会計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29.92</v>
      </c>
    </row>
    <row r="36" spans="1:16">
      <c r="A36" s="181" t="str">
        <f>IF(連結実質赤字比率に係る赤字・黒字の構成分析!C$34="",NA(),連結実質赤字比率に係る赤字・黒字の構成分析!C$34)</f>
        <v>大木町国民健康保険特別会計</v>
      </c>
      <c r="B36" s="181">
        <f>IF(ROUND(VALUE(SUBSTITUTE(連結実質赤字比率に係る赤字・黒字の構成分析!F$34,"▲", "-")), 2) &lt; 0, ABS(ROUND(VALUE(SUBSTITUTE(連結実質赤字比率に係る赤字・黒字の構成分析!F$34,"▲", "-")), 2)), NA())</f>
        <v>0.43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0.56999999999999995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292</v>
      </c>
      <c r="E42" s="182"/>
      <c r="F42" s="182"/>
      <c r="G42" s="182">
        <f>'実質公債費比率（分子）の構造'!L$52</f>
        <v>306</v>
      </c>
      <c r="H42" s="182"/>
      <c r="I42" s="182"/>
      <c r="J42" s="182">
        <f>'実質公債費比率（分子）の構造'!M$52</f>
        <v>316</v>
      </c>
      <c r="K42" s="182"/>
      <c r="L42" s="182"/>
      <c r="M42" s="182">
        <f>'実質公債費比率（分子）の構造'!N$52</f>
        <v>325</v>
      </c>
      <c r="N42" s="182"/>
      <c r="O42" s="182"/>
      <c r="P42" s="182">
        <f>'実質公債費比率（分子）の構造'!O$52</f>
        <v>325</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77</v>
      </c>
      <c r="C44" s="182"/>
      <c r="D44" s="182"/>
      <c r="E44" s="182">
        <f>'実質公債費比率（分子）の構造'!L$50</f>
        <v>76</v>
      </c>
      <c r="F44" s="182"/>
      <c r="G44" s="182"/>
      <c r="H44" s="182">
        <f>'実質公債費比率（分子）の構造'!M$50</f>
        <v>76</v>
      </c>
      <c r="I44" s="182"/>
      <c r="J44" s="182"/>
      <c r="K44" s="182">
        <f>'実質公債費比率（分子）の構造'!N$50</f>
        <v>75</v>
      </c>
      <c r="L44" s="182"/>
      <c r="M44" s="182"/>
      <c r="N44" s="182">
        <f>'実質公債費比率（分子）の構造'!O$50</f>
        <v>75</v>
      </c>
      <c r="O44" s="182"/>
      <c r="P44" s="182"/>
    </row>
    <row r="45" spans="1:16">
      <c r="A45" s="182" t="s">
        <v>66</v>
      </c>
      <c r="B45" s="182">
        <f>'実質公債費比率（分子）の構造'!K$49</f>
        <v>3</v>
      </c>
      <c r="C45" s="182"/>
      <c r="D45" s="182"/>
      <c r="E45" s="182">
        <f>'実質公債費比率（分子）の構造'!L$49</f>
        <v>4</v>
      </c>
      <c r="F45" s="182"/>
      <c r="G45" s="182"/>
      <c r="H45" s="182">
        <f>'実質公債費比率（分子）の構造'!M$49</f>
        <v>7</v>
      </c>
      <c r="I45" s="182"/>
      <c r="J45" s="182"/>
      <c r="K45" s="182">
        <f>'実質公債費比率（分子）の構造'!N$49</f>
        <v>14</v>
      </c>
      <c r="L45" s="182"/>
      <c r="M45" s="182"/>
      <c r="N45" s="182">
        <f>'実質公債費比率（分子）の構造'!O$49</f>
        <v>18</v>
      </c>
      <c r="O45" s="182"/>
      <c r="P45" s="182"/>
    </row>
    <row r="46" spans="1:16">
      <c r="A46" s="182" t="s">
        <v>67</v>
      </c>
      <c r="B46" s="182" t="str">
        <f>'実質公債費比率（分子）の構造'!K$48</f>
        <v>-</v>
      </c>
      <c r="C46" s="182"/>
      <c r="D46" s="182"/>
      <c r="E46" s="182">
        <f>'実質公債費比率（分子）の構造'!L$48</f>
        <v>0</v>
      </c>
      <c r="F46" s="182"/>
      <c r="G46" s="182"/>
      <c r="H46" s="182" t="str">
        <f>'実質公債費比率（分子）の構造'!M$48</f>
        <v>-</v>
      </c>
      <c r="I46" s="182"/>
      <c r="J46" s="182"/>
      <c r="K46" s="182" t="str">
        <f>'実質公債費比率（分子）の構造'!N$48</f>
        <v>-</v>
      </c>
      <c r="L46" s="182"/>
      <c r="M46" s="182"/>
      <c r="N46" s="182">
        <f>'実質公債費比率（分子）の構造'!O$48</f>
        <v>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433</v>
      </c>
      <c r="C49" s="182"/>
      <c r="D49" s="182"/>
      <c r="E49" s="182">
        <f>'実質公債費比率（分子）の構造'!L$45</f>
        <v>447</v>
      </c>
      <c r="F49" s="182"/>
      <c r="G49" s="182"/>
      <c r="H49" s="182">
        <f>'実質公債費比率（分子）の構造'!M$45</f>
        <v>448</v>
      </c>
      <c r="I49" s="182"/>
      <c r="J49" s="182"/>
      <c r="K49" s="182">
        <f>'実質公債費比率（分子）の構造'!N$45</f>
        <v>469</v>
      </c>
      <c r="L49" s="182"/>
      <c r="M49" s="182"/>
      <c r="N49" s="182">
        <f>'実質公債費比率（分子）の構造'!O$45</f>
        <v>471</v>
      </c>
      <c r="O49" s="182"/>
      <c r="P49" s="182"/>
    </row>
    <row r="50" spans="1:16">
      <c r="A50" s="182" t="s">
        <v>71</v>
      </c>
      <c r="B50" s="182" t="e">
        <f>NA()</f>
        <v>#N/A</v>
      </c>
      <c r="C50" s="182">
        <f>IF(ISNUMBER('実質公債費比率（分子）の構造'!K$53),'実質公債費比率（分子）の構造'!K$53,NA())</f>
        <v>221</v>
      </c>
      <c r="D50" s="182" t="e">
        <f>NA()</f>
        <v>#N/A</v>
      </c>
      <c r="E50" s="182" t="e">
        <f>NA()</f>
        <v>#N/A</v>
      </c>
      <c r="F50" s="182">
        <f>IF(ISNUMBER('実質公債費比率（分子）の構造'!L$53),'実質公債費比率（分子）の構造'!L$53,NA())</f>
        <v>221</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233</v>
      </c>
      <c r="M50" s="182" t="e">
        <f>NA()</f>
        <v>#N/A</v>
      </c>
      <c r="N50" s="182" t="e">
        <f>NA()</f>
        <v>#N/A</v>
      </c>
      <c r="O50" s="182">
        <f>IF(ISNUMBER('実質公債費比率（分子）の構造'!O$53),'実質公債費比率（分子）の構造'!O$53,NA())</f>
        <v>239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3801</v>
      </c>
      <c r="E56" s="181"/>
      <c r="F56" s="181"/>
      <c r="G56" s="181">
        <f>'将来負担比率（分子）の構造'!J$52</f>
        <v>3800</v>
      </c>
      <c r="H56" s="181"/>
      <c r="I56" s="181"/>
      <c r="J56" s="181">
        <f>'将来負担比率（分子）の構造'!K$52</f>
        <v>3966</v>
      </c>
      <c r="K56" s="181"/>
      <c r="L56" s="181"/>
      <c r="M56" s="181">
        <f>'将来負担比率（分子）の構造'!L$52</f>
        <v>3816</v>
      </c>
      <c r="N56" s="181"/>
      <c r="O56" s="181"/>
      <c r="P56" s="181">
        <f>'将来負担比率（分子）の構造'!M$52</f>
        <v>3810</v>
      </c>
    </row>
    <row r="57" spans="1:16">
      <c r="A57" s="181" t="s">
        <v>42</v>
      </c>
      <c r="B57" s="181"/>
      <c r="C57" s="181"/>
      <c r="D57" s="181" t="str">
        <f>'将来負担比率（分子）の構造'!I$51</f>
        <v>-</v>
      </c>
      <c r="E57" s="181"/>
      <c r="F57" s="181"/>
      <c r="G57" s="181">
        <f>'将来負担比率（分子）の構造'!J$51</f>
        <v>5</v>
      </c>
      <c r="H57" s="181"/>
      <c r="I57" s="181"/>
      <c r="J57" s="181" t="str">
        <f>'将来負担比率（分子）の構造'!K$51</f>
        <v>-</v>
      </c>
      <c r="K57" s="181"/>
      <c r="L57" s="181"/>
      <c r="M57" s="181">
        <f>'将来負担比率（分子）の構造'!L$51</f>
        <v>3</v>
      </c>
      <c r="N57" s="181"/>
      <c r="O57" s="181"/>
      <c r="P57" s="181">
        <f>'将来負担比率（分子）の構造'!M$51</f>
        <v>3</v>
      </c>
    </row>
    <row r="58" spans="1:16">
      <c r="A58" s="181" t="s">
        <v>41</v>
      </c>
      <c r="B58" s="181"/>
      <c r="C58" s="181"/>
      <c r="D58" s="181">
        <f>'将来負担比率（分子）の構造'!I$50</f>
        <v>3743</v>
      </c>
      <c r="E58" s="181"/>
      <c r="F58" s="181"/>
      <c r="G58" s="181">
        <f>'将来負担比率（分子）の構造'!J$50</f>
        <v>3681</v>
      </c>
      <c r="H58" s="181"/>
      <c r="I58" s="181"/>
      <c r="J58" s="181">
        <f>'将来負担比率（分子）の構造'!K$50</f>
        <v>3567</v>
      </c>
      <c r="K58" s="181"/>
      <c r="L58" s="181"/>
      <c r="M58" s="181">
        <f>'将来負担比率（分子）の構造'!L$50</f>
        <v>3832</v>
      </c>
      <c r="N58" s="181"/>
      <c r="O58" s="181"/>
      <c r="P58" s="181">
        <f>'将来負担比率（分子）の構造'!M$50</f>
        <v>3883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733</v>
      </c>
      <c r="C62" s="181"/>
      <c r="D62" s="181"/>
      <c r="E62" s="181">
        <f>'将来負担比率（分子）の構造'!J$45</f>
        <v>931</v>
      </c>
      <c r="F62" s="181"/>
      <c r="G62" s="181"/>
      <c r="H62" s="181">
        <f>'将来負担比率（分子）の構造'!K$45</f>
        <v>739</v>
      </c>
      <c r="I62" s="181"/>
      <c r="J62" s="181"/>
      <c r="K62" s="181">
        <f>'将来負担比率（分子）の構造'!L$45</f>
        <v>744</v>
      </c>
      <c r="L62" s="181"/>
      <c r="M62" s="181"/>
      <c r="N62" s="181">
        <f>'将来負担比率（分子）の構造'!M$45</f>
        <v>793</v>
      </c>
      <c r="O62" s="181"/>
      <c r="P62" s="181"/>
    </row>
    <row r="63" spans="1:16">
      <c r="A63" s="181" t="s">
        <v>34</v>
      </c>
      <c r="B63" s="181">
        <f>'将来負担比率（分子）の構造'!I$44</f>
        <v>50</v>
      </c>
      <c r="C63" s="181"/>
      <c r="D63" s="181"/>
      <c r="E63" s="181">
        <f>'将来負担比率（分子）の構造'!J$44</f>
        <v>57</v>
      </c>
      <c r="F63" s="181"/>
      <c r="G63" s="181"/>
      <c r="H63" s="181">
        <f>'将来負担比率（分子）の構造'!K$44</f>
        <v>256</v>
      </c>
      <c r="I63" s="181"/>
      <c r="J63" s="181"/>
      <c r="K63" s="181">
        <f>'将来負担比率（分子）の構造'!L$44</f>
        <v>247</v>
      </c>
      <c r="L63" s="181"/>
      <c r="M63" s="181"/>
      <c r="N63" s="181">
        <f>'将来負担比率（分子）の構造'!M$44</f>
        <v>276</v>
      </c>
      <c r="O63" s="181"/>
      <c r="P63" s="181"/>
    </row>
    <row r="64" spans="1:16">
      <c r="A64" s="181" t="s">
        <v>33</v>
      </c>
      <c r="B64" s="181">
        <f>'将来負担比率（分子）の構造'!I$43</f>
        <v>0</v>
      </c>
      <c r="C64" s="181"/>
      <c r="D64" s="181"/>
      <c r="E64" s="181">
        <f>'将来負担比率（分子）の構造'!J$43</f>
        <v>1</v>
      </c>
      <c r="F64" s="181"/>
      <c r="G64" s="181"/>
      <c r="H64" s="181">
        <f>'将来負担比率（分子）の構造'!K$43</f>
        <v>2</v>
      </c>
      <c r="I64" s="181"/>
      <c r="J64" s="181"/>
      <c r="K64" s="181">
        <f>'将来負担比率（分子）の構造'!L$43</f>
        <v>2</v>
      </c>
      <c r="L64" s="181"/>
      <c r="M64" s="181"/>
      <c r="N64" s="181">
        <f>'将来負担比率（分子）の構造'!M$43</f>
        <v>1</v>
      </c>
      <c r="O64" s="181"/>
      <c r="P64" s="181"/>
    </row>
    <row r="65" spans="1:16">
      <c r="A65" s="181" t="s">
        <v>32</v>
      </c>
      <c r="B65" s="181">
        <f>'将来負担比率（分子）の構造'!I$42</f>
        <v>372</v>
      </c>
      <c r="C65" s="181"/>
      <c r="D65" s="181"/>
      <c r="E65" s="181">
        <f>'将来負担比率（分子）の構造'!J$42</f>
        <v>300</v>
      </c>
      <c r="F65" s="181"/>
      <c r="G65" s="181"/>
      <c r="H65" s="181">
        <f>'将来負担比率（分子）の構造'!K$42</f>
        <v>227</v>
      </c>
      <c r="I65" s="181"/>
      <c r="J65" s="181"/>
      <c r="K65" s="181">
        <f>'将来負担比率（分子）の構造'!L$42</f>
        <v>343</v>
      </c>
      <c r="L65" s="181"/>
      <c r="M65" s="181"/>
      <c r="N65" s="181">
        <f>'将来負担比率（分子）の構造'!M$42</f>
        <v>270</v>
      </c>
      <c r="O65" s="181"/>
      <c r="P65" s="181"/>
    </row>
    <row r="66" spans="1:16">
      <c r="A66" s="181" t="s">
        <v>31</v>
      </c>
      <c r="B66" s="181">
        <f>'将来負担比率（分子）の構造'!I$41</f>
        <v>5167</v>
      </c>
      <c r="C66" s="181"/>
      <c r="D66" s="181"/>
      <c r="E66" s="181">
        <f>'将来負担比率（分子）の構造'!J$41</f>
        <v>5144</v>
      </c>
      <c r="F66" s="181"/>
      <c r="G66" s="181"/>
      <c r="H66" s="181">
        <f>'将来負担比率（分子）の構造'!K$41</f>
        <v>5172</v>
      </c>
      <c r="I66" s="181"/>
      <c r="J66" s="181"/>
      <c r="K66" s="181">
        <f>'将来負担比率（分子）の構造'!L$41</f>
        <v>5051</v>
      </c>
      <c r="L66" s="181"/>
      <c r="M66" s="181"/>
      <c r="N66" s="181">
        <f>'将来負担比率（分子）の構造'!M$41</f>
        <v>4873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1882</v>
      </c>
      <c r="C72" s="185">
        <f>基金残高に係る経年分析!G55</f>
        <v>2038</v>
      </c>
      <c r="D72" s="185">
        <f>基金残高に係る経年分析!H55</f>
        <v>1932</v>
      </c>
    </row>
    <row r="73" spans="1:16">
      <c r="A73" s="184" t="s">
        <v>78</v>
      </c>
      <c r="B73" s="185">
        <f>基金残高に係る経年分析!F56</f>
        <v>315</v>
      </c>
      <c r="C73" s="185">
        <f>基金残高に係る経年分析!G56</f>
        <v>315</v>
      </c>
      <c r="D73" s="185">
        <f>基金残高に係る経年分析!H56</f>
        <v>315</v>
      </c>
    </row>
    <row r="74" spans="1:16">
      <c r="A74" s="184" t="s">
        <v>79</v>
      </c>
      <c r="B74" s="185">
        <f>基金残高に係る経年分析!F57</f>
        <v>1220</v>
      </c>
      <c r="C74" s="185">
        <f>基金残高に係る経年分析!G57</f>
        <v>1329</v>
      </c>
      <c r="D74" s="185">
        <f>基金残高に係る経年分析!H57</f>
        <v>1486</v>
      </c>
    </row>
  </sheetData>
  <sheetProtection algorithmName="SHA-512" hashValue="p3sxKQ13W5K44bBvddMJm8yNakjBGQ2bBUzwTvXi7iekb4/2T5ijK38rJbr9ftUQSOTb6P2NbJ+a+I7doEMqJA==" saltValue="8UpWBBxo3cxesbNfzxnR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1450716</v>
      </c>
      <c r="S5" s="734"/>
      <c r="T5" s="734"/>
      <c r="U5" s="734"/>
      <c r="V5" s="734"/>
      <c r="W5" s="734"/>
      <c r="X5" s="734"/>
      <c r="Y5" s="777"/>
      <c r="Z5" s="795">
        <v>23.3</v>
      </c>
      <c r="AA5" s="795"/>
      <c r="AB5" s="795"/>
      <c r="AC5" s="795"/>
      <c r="AD5" s="796">
        <v>1450716</v>
      </c>
      <c r="AE5" s="796"/>
      <c r="AF5" s="796"/>
      <c r="AG5" s="796"/>
      <c r="AH5" s="796"/>
      <c r="AI5" s="796"/>
      <c r="AJ5" s="796"/>
      <c r="AK5" s="796"/>
      <c r="AL5" s="778">
        <v>46</v>
      </c>
      <c r="AM5" s="749"/>
      <c r="AN5" s="749"/>
      <c r="AO5" s="779"/>
      <c r="AP5" s="744" t="s">
        <v>227</v>
      </c>
      <c r="AQ5" s="745"/>
      <c r="AR5" s="745"/>
      <c r="AS5" s="745"/>
      <c r="AT5" s="745"/>
      <c r="AU5" s="745"/>
      <c r="AV5" s="745"/>
      <c r="AW5" s="745"/>
      <c r="AX5" s="745"/>
      <c r="AY5" s="745"/>
      <c r="AZ5" s="745"/>
      <c r="BA5" s="745"/>
      <c r="BB5" s="745"/>
      <c r="BC5" s="745"/>
      <c r="BD5" s="745"/>
      <c r="BE5" s="745"/>
      <c r="BF5" s="746"/>
      <c r="BG5" s="678">
        <v>1450716</v>
      </c>
      <c r="BH5" s="679"/>
      <c r="BI5" s="679"/>
      <c r="BJ5" s="679"/>
      <c r="BK5" s="679"/>
      <c r="BL5" s="679"/>
      <c r="BM5" s="679"/>
      <c r="BN5" s="680"/>
      <c r="BO5" s="715">
        <v>100</v>
      </c>
      <c r="BP5" s="715"/>
      <c r="BQ5" s="715"/>
      <c r="BR5" s="715"/>
      <c r="BS5" s="716" t="s">
        <v>129</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77167</v>
      </c>
      <c r="S6" s="679"/>
      <c r="T6" s="679"/>
      <c r="U6" s="679"/>
      <c r="V6" s="679"/>
      <c r="W6" s="679"/>
      <c r="X6" s="679"/>
      <c r="Y6" s="680"/>
      <c r="Z6" s="715">
        <v>1.2</v>
      </c>
      <c r="AA6" s="715"/>
      <c r="AB6" s="715"/>
      <c r="AC6" s="715"/>
      <c r="AD6" s="716">
        <v>77167</v>
      </c>
      <c r="AE6" s="716"/>
      <c r="AF6" s="716"/>
      <c r="AG6" s="716"/>
      <c r="AH6" s="716"/>
      <c r="AI6" s="716"/>
      <c r="AJ6" s="716"/>
      <c r="AK6" s="716"/>
      <c r="AL6" s="681">
        <v>2.4</v>
      </c>
      <c r="AM6" s="682"/>
      <c r="AN6" s="682"/>
      <c r="AO6" s="717"/>
      <c r="AP6" s="675" t="s">
        <v>232</v>
      </c>
      <c r="AQ6" s="676"/>
      <c r="AR6" s="676"/>
      <c r="AS6" s="676"/>
      <c r="AT6" s="676"/>
      <c r="AU6" s="676"/>
      <c r="AV6" s="676"/>
      <c r="AW6" s="676"/>
      <c r="AX6" s="676"/>
      <c r="AY6" s="676"/>
      <c r="AZ6" s="676"/>
      <c r="BA6" s="676"/>
      <c r="BB6" s="676"/>
      <c r="BC6" s="676"/>
      <c r="BD6" s="676"/>
      <c r="BE6" s="676"/>
      <c r="BF6" s="677"/>
      <c r="BG6" s="678">
        <v>1450716</v>
      </c>
      <c r="BH6" s="679"/>
      <c r="BI6" s="679"/>
      <c r="BJ6" s="679"/>
      <c r="BK6" s="679"/>
      <c r="BL6" s="679"/>
      <c r="BM6" s="679"/>
      <c r="BN6" s="680"/>
      <c r="BO6" s="715">
        <v>100</v>
      </c>
      <c r="BP6" s="715"/>
      <c r="BQ6" s="715"/>
      <c r="BR6" s="715"/>
      <c r="BS6" s="716" t="s">
        <v>233</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71800</v>
      </c>
      <c r="CS6" s="679"/>
      <c r="CT6" s="679"/>
      <c r="CU6" s="679"/>
      <c r="CV6" s="679"/>
      <c r="CW6" s="679"/>
      <c r="CX6" s="679"/>
      <c r="CY6" s="680"/>
      <c r="CZ6" s="778">
        <v>1.2</v>
      </c>
      <c r="DA6" s="749"/>
      <c r="DB6" s="749"/>
      <c r="DC6" s="781"/>
      <c r="DD6" s="684" t="s">
        <v>233</v>
      </c>
      <c r="DE6" s="679"/>
      <c r="DF6" s="679"/>
      <c r="DG6" s="679"/>
      <c r="DH6" s="679"/>
      <c r="DI6" s="679"/>
      <c r="DJ6" s="679"/>
      <c r="DK6" s="679"/>
      <c r="DL6" s="679"/>
      <c r="DM6" s="679"/>
      <c r="DN6" s="679"/>
      <c r="DO6" s="679"/>
      <c r="DP6" s="680"/>
      <c r="DQ6" s="684">
        <v>71800</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918</v>
      </c>
      <c r="S7" s="679"/>
      <c r="T7" s="679"/>
      <c r="U7" s="679"/>
      <c r="V7" s="679"/>
      <c r="W7" s="679"/>
      <c r="X7" s="679"/>
      <c r="Y7" s="680"/>
      <c r="Z7" s="715">
        <v>0</v>
      </c>
      <c r="AA7" s="715"/>
      <c r="AB7" s="715"/>
      <c r="AC7" s="715"/>
      <c r="AD7" s="716">
        <v>918</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627982</v>
      </c>
      <c r="BH7" s="679"/>
      <c r="BI7" s="679"/>
      <c r="BJ7" s="679"/>
      <c r="BK7" s="679"/>
      <c r="BL7" s="679"/>
      <c r="BM7" s="679"/>
      <c r="BN7" s="680"/>
      <c r="BO7" s="715">
        <v>43.3</v>
      </c>
      <c r="BP7" s="715"/>
      <c r="BQ7" s="715"/>
      <c r="BR7" s="715"/>
      <c r="BS7" s="716" t="s">
        <v>233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1078916</v>
      </c>
      <c r="CS7" s="679"/>
      <c r="CT7" s="679"/>
      <c r="CU7" s="679"/>
      <c r="CV7" s="679"/>
      <c r="CW7" s="679"/>
      <c r="CX7" s="679"/>
      <c r="CY7" s="680"/>
      <c r="CZ7" s="715">
        <v>18.600000000000001</v>
      </c>
      <c r="DA7" s="715"/>
      <c r="DB7" s="715"/>
      <c r="DC7" s="715"/>
      <c r="DD7" s="684">
        <v>4816</v>
      </c>
      <c r="DE7" s="679"/>
      <c r="DF7" s="679"/>
      <c r="DG7" s="679"/>
      <c r="DH7" s="679"/>
      <c r="DI7" s="679"/>
      <c r="DJ7" s="679"/>
      <c r="DK7" s="679"/>
      <c r="DL7" s="679"/>
      <c r="DM7" s="679"/>
      <c r="DN7" s="679"/>
      <c r="DO7" s="679"/>
      <c r="DP7" s="680"/>
      <c r="DQ7" s="684">
        <v>946335</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5266</v>
      </c>
      <c r="S8" s="679"/>
      <c r="T8" s="679"/>
      <c r="U8" s="679"/>
      <c r="V8" s="679"/>
      <c r="W8" s="679"/>
      <c r="X8" s="679"/>
      <c r="Y8" s="680"/>
      <c r="Z8" s="715">
        <v>0.1</v>
      </c>
      <c r="AA8" s="715"/>
      <c r="AB8" s="715"/>
      <c r="AC8" s="715"/>
      <c r="AD8" s="716">
        <v>5266</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23714</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2262761</v>
      </c>
      <c r="CS8" s="679"/>
      <c r="CT8" s="679"/>
      <c r="CU8" s="679"/>
      <c r="CV8" s="679"/>
      <c r="CW8" s="679"/>
      <c r="CX8" s="679"/>
      <c r="CY8" s="680"/>
      <c r="CZ8" s="715">
        <v>38.9</v>
      </c>
      <c r="DA8" s="715"/>
      <c r="DB8" s="715"/>
      <c r="DC8" s="715"/>
      <c r="DD8" s="684">
        <v>8067</v>
      </c>
      <c r="DE8" s="679"/>
      <c r="DF8" s="679"/>
      <c r="DG8" s="679"/>
      <c r="DH8" s="679"/>
      <c r="DI8" s="679"/>
      <c r="DJ8" s="679"/>
      <c r="DK8" s="679"/>
      <c r="DL8" s="679"/>
      <c r="DM8" s="679"/>
      <c r="DN8" s="679"/>
      <c r="DO8" s="679"/>
      <c r="DP8" s="680"/>
      <c r="DQ8" s="684">
        <v>1083692</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3213</v>
      </c>
      <c r="S9" s="679"/>
      <c r="T9" s="679"/>
      <c r="U9" s="679"/>
      <c r="V9" s="679"/>
      <c r="W9" s="679"/>
      <c r="X9" s="679"/>
      <c r="Y9" s="680"/>
      <c r="Z9" s="715">
        <v>0.1</v>
      </c>
      <c r="AA9" s="715"/>
      <c r="AB9" s="715"/>
      <c r="AC9" s="715"/>
      <c r="AD9" s="716">
        <v>3213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534762</v>
      </c>
      <c r="BH9" s="679"/>
      <c r="BI9" s="679"/>
      <c r="BJ9" s="679"/>
      <c r="BK9" s="679"/>
      <c r="BL9" s="679"/>
      <c r="BM9" s="679"/>
      <c r="BN9" s="680"/>
      <c r="BO9" s="715">
        <v>36.9</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475516</v>
      </c>
      <c r="CS9" s="679"/>
      <c r="CT9" s="679"/>
      <c r="CU9" s="679"/>
      <c r="CV9" s="679"/>
      <c r="CW9" s="679"/>
      <c r="CX9" s="679"/>
      <c r="CY9" s="680"/>
      <c r="CZ9" s="715">
        <v>8.1999999999999993</v>
      </c>
      <c r="DA9" s="715"/>
      <c r="DB9" s="715"/>
      <c r="DC9" s="715"/>
      <c r="DD9" s="684">
        <v>37382</v>
      </c>
      <c r="DE9" s="679"/>
      <c r="DF9" s="679"/>
      <c r="DG9" s="679"/>
      <c r="DH9" s="679"/>
      <c r="DI9" s="679"/>
      <c r="DJ9" s="679"/>
      <c r="DK9" s="679"/>
      <c r="DL9" s="679"/>
      <c r="DM9" s="679"/>
      <c r="DN9" s="679"/>
      <c r="DO9" s="679"/>
      <c r="DP9" s="680"/>
      <c r="DQ9" s="684">
        <v>418377</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233</v>
      </c>
      <c r="AA10" s="715"/>
      <c r="AB10" s="715"/>
      <c r="AC10" s="715"/>
      <c r="AD10" s="716" t="s">
        <v>129</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34621</v>
      </c>
      <c r="BH10" s="679"/>
      <c r="BI10" s="679"/>
      <c r="BJ10" s="679"/>
      <c r="BK10" s="679"/>
      <c r="BL10" s="679"/>
      <c r="BM10" s="679"/>
      <c r="BN10" s="680"/>
      <c r="BO10" s="715">
        <v>2.4</v>
      </c>
      <c r="BP10" s="715"/>
      <c r="BQ10" s="715"/>
      <c r="BR10" s="715"/>
      <c r="BS10" s="684" t="s">
        <v>129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233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231024</v>
      </c>
      <c r="S11" s="679"/>
      <c r="T11" s="679"/>
      <c r="U11" s="679"/>
      <c r="V11" s="679"/>
      <c r="W11" s="679"/>
      <c r="X11" s="679"/>
      <c r="Y11" s="680"/>
      <c r="Z11" s="681">
        <v>3.7</v>
      </c>
      <c r="AA11" s="682"/>
      <c r="AB11" s="682"/>
      <c r="AC11" s="683"/>
      <c r="AD11" s="684">
        <v>231024</v>
      </c>
      <c r="AE11" s="679"/>
      <c r="AF11" s="679"/>
      <c r="AG11" s="679"/>
      <c r="AH11" s="679"/>
      <c r="AI11" s="679"/>
      <c r="AJ11" s="679"/>
      <c r="AK11" s="680"/>
      <c r="AL11" s="681">
        <v>7.3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34885</v>
      </c>
      <c r="BH11" s="679"/>
      <c r="BI11" s="679"/>
      <c r="BJ11" s="679"/>
      <c r="BK11" s="679"/>
      <c r="BL11" s="679"/>
      <c r="BM11" s="679"/>
      <c r="BN11" s="680"/>
      <c r="BO11" s="715">
        <v>2.4</v>
      </c>
      <c r="BP11" s="715"/>
      <c r="BQ11" s="715"/>
      <c r="BR11" s="715"/>
      <c r="BS11" s="684" t="s">
        <v>233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382904</v>
      </c>
      <c r="CS11" s="679"/>
      <c r="CT11" s="679"/>
      <c r="CU11" s="679"/>
      <c r="CV11" s="679"/>
      <c r="CW11" s="679"/>
      <c r="CX11" s="679"/>
      <c r="CY11" s="680"/>
      <c r="CZ11" s="715">
        <v>6.6</v>
      </c>
      <c r="DA11" s="715"/>
      <c r="DB11" s="715"/>
      <c r="DC11" s="715"/>
      <c r="DD11" s="684">
        <v>79781</v>
      </c>
      <c r="DE11" s="679"/>
      <c r="DF11" s="679"/>
      <c r="DG11" s="679"/>
      <c r="DH11" s="679"/>
      <c r="DI11" s="679"/>
      <c r="DJ11" s="679"/>
      <c r="DK11" s="679"/>
      <c r="DL11" s="679"/>
      <c r="DM11" s="679"/>
      <c r="DN11" s="679"/>
      <c r="DO11" s="679"/>
      <c r="DP11" s="680"/>
      <c r="DQ11" s="684">
        <v>230263</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129</v>
      </c>
      <c r="AA12" s="715"/>
      <c r="AB12" s="715"/>
      <c r="AC12" s="715"/>
      <c r="AD12" s="716" t="s">
        <v>233</v>
      </c>
      <c r="AE12" s="716"/>
      <c r="AF12" s="716"/>
      <c r="AG12" s="716"/>
      <c r="AH12" s="716"/>
      <c r="AI12" s="716"/>
      <c r="AJ12" s="716"/>
      <c r="AK12" s="716"/>
      <c r="AL12" s="681" t="s">
        <v>233</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682938</v>
      </c>
      <c r="BH12" s="679"/>
      <c r="BI12" s="679"/>
      <c r="BJ12" s="679"/>
      <c r="BK12" s="679"/>
      <c r="BL12" s="679"/>
      <c r="BM12" s="679"/>
      <c r="BN12" s="680"/>
      <c r="BO12" s="715">
        <v>47.1</v>
      </c>
      <c r="BP12" s="715"/>
      <c r="BQ12" s="715"/>
      <c r="BR12" s="715"/>
      <c r="BS12" s="684" t="s">
        <v>233</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159470</v>
      </c>
      <c r="CS12" s="679"/>
      <c r="CT12" s="679"/>
      <c r="CU12" s="679"/>
      <c r="CV12" s="679"/>
      <c r="CW12" s="679"/>
      <c r="CX12" s="679"/>
      <c r="CY12" s="680"/>
      <c r="CZ12" s="715">
        <v>2.7</v>
      </c>
      <c r="DA12" s="715"/>
      <c r="DB12" s="715"/>
      <c r="DC12" s="715"/>
      <c r="DD12" s="684">
        <v>17152</v>
      </c>
      <c r="DE12" s="679"/>
      <c r="DF12" s="679"/>
      <c r="DG12" s="679"/>
      <c r="DH12" s="679"/>
      <c r="DI12" s="679"/>
      <c r="DJ12" s="679"/>
      <c r="DK12" s="679"/>
      <c r="DL12" s="679"/>
      <c r="DM12" s="679"/>
      <c r="DN12" s="679"/>
      <c r="DO12" s="679"/>
      <c r="DP12" s="680"/>
      <c r="DQ12" s="684">
        <v>46348</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129</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679245</v>
      </c>
      <c r="BH13" s="679"/>
      <c r="BI13" s="679"/>
      <c r="BJ13" s="679"/>
      <c r="BK13" s="679"/>
      <c r="BL13" s="679"/>
      <c r="BM13" s="679"/>
      <c r="BN13" s="680"/>
      <c r="BO13" s="715">
        <v>46.8</v>
      </c>
      <c r="BP13" s="715"/>
      <c r="BQ13" s="715"/>
      <c r="BR13" s="715"/>
      <c r="BS13" s="684" t="s">
        <v>129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187550</v>
      </c>
      <c r="CS13" s="679"/>
      <c r="CT13" s="679"/>
      <c r="CU13" s="679"/>
      <c r="CV13" s="679"/>
      <c r="CW13" s="679"/>
      <c r="CX13" s="679"/>
      <c r="CY13" s="680"/>
      <c r="CZ13" s="715">
        <v>3.2</v>
      </c>
      <c r="DA13" s="715"/>
      <c r="DB13" s="715"/>
      <c r="DC13" s="715"/>
      <c r="DD13" s="684">
        <v>102959</v>
      </c>
      <c r="DE13" s="679"/>
      <c r="DF13" s="679"/>
      <c r="DG13" s="679"/>
      <c r="DH13" s="679"/>
      <c r="DI13" s="679"/>
      <c r="DJ13" s="679"/>
      <c r="DK13" s="679"/>
      <c r="DL13" s="679"/>
      <c r="DM13" s="679"/>
      <c r="DN13" s="679"/>
      <c r="DO13" s="679"/>
      <c r="DP13" s="680"/>
      <c r="DQ13" s="684">
        <v>128394</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14965</v>
      </c>
      <c r="S14" s="679"/>
      <c r="T14" s="679"/>
      <c r="U14" s="679"/>
      <c r="V14" s="679"/>
      <c r="W14" s="679"/>
      <c r="X14" s="679"/>
      <c r="Y14" s="680"/>
      <c r="Z14" s="715">
        <v>0.2</v>
      </c>
      <c r="AA14" s="715"/>
      <c r="AB14" s="715"/>
      <c r="AC14" s="715"/>
      <c r="AD14" s="716">
        <v>14965</v>
      </c>
      <c r="AE14" s="716"/>
      <c r="AF14" s="716"/>
      <c r="AG14" s="716"/>
      <c r="AH14" s="716"/>
      <c r="AI14" s="716"/>
      <c r="AJ14" s="716"/>
      <c r="AK14" s="716"/>
      <c r="AL14" s="681">
        <v>0.5</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49424</v>
      </c>
      <c r="BH14" s="679"/>
      <c r="BI14" s="679"/>
      <c r="BJ14" s="679"/>
      <c r="BK14" s="679"/>
      <c r="BL14" s="679"/>
      <c r="BM14" s="679"/>
      <c r="BN14" s="680"/>
      <c r="BO14" s="715">
        <v>3.4</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195652</v>
      </c>
      <c r="CS14" s="679"/>
      <c r="CT14" s="679"/>
      <c r="CU14" s="679"/>
      <c r="CV14" s="679"/>
      <c r="CW14" s="679"/>
      <c r="CX14" s="679"/>
      <c r="CY14" s="680"/>
      <c r="CZ14" s="715">
        <v>3.4</v>
      </c>
      <c r="DA14" s="715"/>
      <c r="DB14" s="715"/>
      <c r="DC14" s="715"/>
      <c r="DD14" s="684">
        <v>13833</v>
      </c>
      <c r="DE14" s="679"/>
      <c r="DF14" s="679"/>
      <c r="DG14" s="679"/>
      <c r="DH14" s="679"/>
      <c r="DI14" s="679"/>
      <c r="DJ14" s="679"/>
      <c r="DK14" s="679"/>
      <c r="DL14" s="679"/>
      <c r="DM14" s="679"/>
      <c r="DN14" s="679"/>
      <c r="DO14" s="679"/>
      <c r="DP14" s="680"/>
      <c r="DQ14" s="684">
        <v>180508</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233</v>
      </c>
      <c r="AA15" s="715"/>
      <c r="AB15" s="715"/>
      <c r="AC15" s="715"/>
      <c r="AD15" s="716" t="s">
        <v>129</v>
      </c>
      <c r="AE15" s="716"/>
      <c r="AF15" s="716"/>
      <c r="AG15" s="716"/>
      <c r="AH15" s="716"/>
      <c r="AI15" s="716"/>
      <c r="AJ15" s="716"/>
      <c r="AK15" s="716"/>
      <c r="AL15" s="681" t="s">
        <v>233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90372</v>
      </c>
      <c r="BH15" s="679"/>
      <c r="BI15" s="679"/>
      <c r="BJ15" s="679"/>
      <c r="BK15" s="679"/>
      <c r="BL15" s="679"/>
      <c r="BM15" s="679"/>
      <c r="BN15" s="680"/>
      <c r="BO15" s="715">
        <v>6.2</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524694</v>
      </c>
      <c r="CS15" s="679"/>
      <c r="CT15" s="679"/>
      <c r="CU15" s="679"/>
      <c r="CV15" s="679"/>
      <c r="CW15" s="679"/>
      <c r="CX15" s="679"/>
      <c r="CY15" s="680"/>
      <c r="CZ15" s="715">
        <v>9</v>
      </c>
      <c r="DA15" s="715"/>
      <c r="DB15" s="715"/>
      <c r="DC15" s="715"/>
      <c r="DD15" s="684">
        <v>155136</v>
      </c>
      <c r="DE15" s="679"/>
      <c r="DF15" s="679"/>
      <c r="DG15" s="679"/>
      <c r="DH15" s="679"/>
      <c r="DI15" s="679"/>
      <c r="DJ15" s="679"/>
      <c r="DK15" s="679"/>
      <c r="DL15" s="679"/>
      <c r="DM15" s="679"/>
      <c r="DN15" s="679"/>
      <c r="DO15" s="679"/>
      <c r="DP15" s="680"/>
      <c r="DQ15" s="684">
        <v>382144</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4594</v>
      </c>
      <c r="S16" s="679"/>
      <c r="T16" s="679"/>
      <c r="U16" s="679"/>
      <c r="V16" s="679"/>
      <c r="W16" s="679"/>
      <c r="X16" s="679"/>
      <c r="Y16" s="680"/>
      <c r="Z16" s="715">
        <v>0.1</v>
      </c>
      <c r="AA16" s="715"/>
      <c r="AB16" s="715"/>
      <c r="AC16" s="715"/>
      <c r="AD16" s="716">
        <v>4594</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233</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129</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42507</v>
      </c>
      <c r="S17" s="679"/>
      <c r="T17" s="679"/>
      <c r="U17" s="679"/>
      <c r="V17" s="679"/>
      <c r="W17" s="679"/>
      <c r="X17" s="679"/>
      <c r="Y17" s="680"/>
      <c r="Z17" s="715">
        <v>0.7</v>
      </c>
      <c r="AA17" s="715"/>
      <c r="AB17" s="715"/>
      <c r="AC17" s="715"/>
      <c r="AD17" s="716">
        <v>42507</v>
      </c>
      <c r="AE17" s="716"/>
      <c r="AF17" s="716"/>
      <c r="AG17" s="716"/>
      <c r="AH17" s="716"/>
      <c r="AI17" s="716"/>
      <c r="AJ17" s="716"/>
      <c r="AK17" s="716"/>
      <c r="AL17" s="681">
        <v>1.3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129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470736</v>
      </c>
      <c r="CS17" s="679"/>
      <c r="CT17" s="679"/>
      <c r="CU17" s="679"/>
      <c r="CV17" s="679"/>
      <c r="CW17" s="679"/>
      <c r="CX17" s="679"/>
      <c r="CY17" s="680"/>
      <c r="CZ17" s="715">
        <v>8.1</v>
      </c>
      <c r="DA17" s="715"/>
      <c r="DB17" s="715"/>
      <c r="DC17" s="715"/>
      <c r="DD17" s="684" t="s">
        <v>129</v>
      </c>
      <c r="DE17" s="679"/>
      <c r="DF17" s="679"/>
      <c r="DG17" s="679"/>
      <c r="DH17" s="679"/>
      <c r="DI17" s="679"/>
      <c r="DJ17" s="679"/>
      <c r="DK17" s="679"/>
      <c r="DL17" s="679"/>
      <c r="DM17" s="679"/>
      <c r="DN17" s="679"/>
      <c r="DO17" s="679"/>
      <c r="DP17" s="680"/>
      <c r="DQ17" s="684">
        <v>470736</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13246</v>
      </c>
      <c r="S18" s="679"/>
      <c r="T18" s="679"/>
      <c r="U18" s="679"/>
      <c r="V18" s="679"/>
      <c r="W18" s="679"/>
      <c r="X18" s="679"/>
      <c r="Y18" s="680"/>
      <c r="Z18" s="715">
        <v>0.2</v>
      </c>
      <c r="AA18" s="715"/>
      <c r="AB18" s="715"/>
      <c r="AC18" s="715"/>
      <c r="AD18" s="716">
        <v>13246</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129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233</v>
      </c>
      <c r="DA18" s="715"/>
      <c r="DB18" s="715"/>
      <c r="DC18" s="715"/>
      <c r="DD18" s="684" t="s">
        <v>233</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2211</v>
      </c>
      <c r="S19" s="679"/>
      <c r="T19" s="679"/>
      <c r="U19" s="679"/>
      <c r="V19" s="679"/>
      <c r="W19" s="679"/>
      <c r="X19" s="679"/>
      <c r="Y19" s="680"/>
      <c r="Z19" s="715">
        <v>0</v>
      </c>
      <c r="AA19" s="715"/>
      <c r="AB19" s="715"/>
      <c r="AC19" s="715"/>
      <c r="AD19" s="716">
        <v>2211</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233</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233</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393</v>
      </c>
      <c r="S20" s="679"/>
      <c r="T20" s="679"/>
      <c r="U20" s="679"/>
      <c r="V20" s="679"/>
      <c r="W20" s="679"/>
      <c r="X20" s="679"/>
      <c r="Y20" s="680"/>
      <c r="Z20" s="715">
        <v>0</v>
      </c>
      <c r="AA20" s="715"/>
      <c r="AB20" s="715"/>
      <c r="AC20" s="715"/>
      <c r="AD20" s="716">
        <v>393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233</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5809999</v>
      </c>
      <c r="CS20" s="679"/>
      <c r="CT20" s="679"/>
      <c r="CU20" s="679"/>
      <c r="CV20" s="679"/>
      <c r="CW20" s="679"/>
      <c r="CX20" s="679"/>
      <c r="CY20" s="680"/>
      <c r="CZ20" s="715">
        <v>100</v>
      </c>
      <c r="DA20" s="715"/>
      <c r="DB20" s="715"/>
      <c r="DC20" s="715"/>
      <c r="DD20" s="684">
        <v>419126</v>
      </c>
      <c r="DE20" s="679"/>
      <c r="DF20" s="679"/>
      <c r="DG20" s="679"/>
      <c r="DH20" s="679"/>
      <c r="DI20" s="679"/>
      <c r="DJ20" s="679"/>
      <c r="DK20" s="679"/>
      <c r="DL20" s="679"/>
      <c r="DM20" s="679"/>
      <c r="DN20" s="679"/>
      <c r="DO20" s="679"/>
      <c r="DP20" s="680"/>
      <c r="DQ20" s="684">
        <v>3958597</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26657</v>
      </c>
      <c r="S21" s="679"/>
      <c r="T21" s="679"/>
      <c r="U21" s="679"/>
      <c r="V21" s="679"/>
      <c r="W21" s="679"/>
      <c r="X21" s="679"/>
      <c r="Y21" s="680"/>
      <c r="Z21" s="715">
        <v>0.4</v>
      </c>
      <c r="AA21" s="715"/>
      <c r="AB21" s="715"/>
      <c r="AC21" s="715"/>
      <c r="AD21" s="716">
        <v>26657</v>
      </c>
      <c r="AE21" s="716"/>
      <c r="AF21" s="716"/>
      <c r="AG21" s="716"/>
      <c r="AH21" s="716"/>
      <c r="AI21" s="716"/>
      <c r="AJ21" s="716"/>
      <c r="AK21" s="716"/>
      <c r="AL21" s="681">
        <v>0.8</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233</v>
      </c>
      <c r="BH21" s="679"/>
      <c r="BI21" s="679"/>
      <c r="BJ21" s="679"/>
      <c r="BK21" s="679"/>
      <c r="BL21" s="679"/>
      <c r="BM21" s="679"/>
      <c r="BN21" s="680"/>
      <c r="BO21" s="715" t="s">
        <v>129</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1502080</v>
      </c>
      <c r="S22" s="679"/>
      <c r="T22" s="679"/>
      <c r="U22" s="679"/>
      <c r="V22" s="679"/>
      <c r="W22" s="679"/>
      <c r="X22" s="679"/>
      <c r="Y22" s="680"/>
      <c r="Z22" s="715">
        <v>24.1</v>
      </c>
      <c r="AA22" s="715"/>
      <c r="AB22" s="715"/>
      <c r="AC22" s="715"/>
      <c r="AD22" s="716">
        <v>1316357</v>
      </c>
      <c r="AE22" s="716"/>
      <c r="AF22" s="716"/>
      <c r="AG22" s="716"/>
      <c r="AH22" s="716"/>
      <c r="AI22" s="716"/>
      <c r="AJ22" s="716"/>
      <c r="AK22" s="716"/>
      <c r="AL22" s="681">
        <v>41.7</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1316357</v>
      </c>
      <c r="S23" s="679"/>
      <c r="T23" s="679"/>
      <c r="U23" s="679"/>
      <c r="V23" s="679"/>
      <c r="W23" s="679"/>
      <c r="X23" s="679"/>
      <c r="Y23" s="680"/>
      <c r="Z23" s="715">
        <v>21.1</v>
      </c>
      <c r="AA23" s="715"/>
      <c r="AB23" s="715"/>
      <c r="AC23" s="715"/>
      <c r="AD23" s="716">
        <v>1316357</v>
      </c>
      <c r="AE23" s="716"/>
      <c r="AF23" s="716"/>
      <c r="AG23" s="716"/>
      <c r="AH23" s="716"/>
      <c r="AI23" s="716"/>
      <c r="AJ23" s="716"/>
      <c r="AK23" s="716"/>
      <c r="AL23" s="681">
        <v>41.7</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129</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185723</v>
      </c>
      <c r="S24" s="679"/>
      <c r="T24" s="679"/>
      <c r="U24" s="679"/>
      <c r="V24" s="679"/>
      <c r="W24" s="679"/>
      <c r="X24" s="679"/>
      <c r="Y24" s="680"/>
      <c r="Z24" s="715">
        <v>3</v>
      </c>
      <c r="AA24" s="715"/>
      <c r="AB24" s="715"/>
      <c r="AC24" s="715"/>
      <c r="AD24" s="716" t="s">
        <v>129</v>
      </c>
      <c r="AE24" s="716"/>
      <c r="AF24" s="716"/>
      <c r="AG24" s="716"/>
      <c r="AH24" s="716"/>
      <c r="AI24" s="716"/>
      <c r="AJ24" s="716"/>
      <c r="AK24" s="716"/>
      <c r="AL24" s="681" t="s">
        <v>233</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233</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2703778</v>
      </c>
      <c r="CS24" s="734"/>
      <c r="CT24" s="734"/>
      <c r="CU24" s="734"/>
      <c r="CV24" s="734"/>
      <c r="CW24" s="734"/>
      <c r="CX24" s="734"/>
      <c r="CY24" s="777"/>
      <c r="CZ24" s="778">
        <v>46.5</v>
      </c>
      <c r="DA24" s="749"/>
      <c r="DB24" s="749"/>
      <c r="DC24" s="781"/>
      <c r="DD24" s="776">
        <v>1670869</v>
      </c>
      <c r="DE24" s="734"/>
      <c r="DF24" s="734"/>
      <c r="DG24" s="734"/>
      <c r="DH24" s="734"/>
      <c r="DI24" s="734"/>
      <c r="DJ24" s="734"/>
      <c r="DK24" s="777"/>
      <c r="DL24" s="776">
        <v>1648917</v>
      </c>
      <c r="DM24" s="734"/>
      <c r="DN24" s="734"/>
      <c r="DO24" s="734"/>
      <c r="DP24" s="734"/>
      <c r="DQ24" s="734"/>
      <c r="DR24" s="734"/>
      <c r="DS24" s="734"/>
      <c r="DT24" s="734"/>
      <c r="DU24" s="734"/>
      <c r="DV24" s="777"/>
      <c r="DW24" s="778">
        <v>49.8</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233</v>
      </c>
      <c r="BH25" s="679"/>
      <c r="BI25" s="679"/>
      <c r="BJ25" s="679"/>
      <c r="BK25" s="679"/>
      <c r="BL25" s="679"/>
      <c r="BM25" s="679"/>
      <c r="BN25" s="680"/>
      <c r="BO25" s="715" t="s">
        <v>129</v>
      </c>
      <c r="BP25" s="715"/>
      <c r="BQ25" s="715"/>
      <c r="BR25" s="715"/>
      <c r="BS25" s="684" t="s">
        <v>233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891587</v>
      </c>
      <c r="CS25" s="697"/>
      <c r="CT25" s="697"/>
      <c r="CU25" s="697"/>
      <c r="CV25" s="697"/>
      <c r="CW25" s="697"/>
      <c r="CX25" s="697"/>
      <c r="CY25" s="698"/>
      <c r="CZ25" s="681">
        <v>15.3</v>
      </c>
      <c r="DA25" s="699"/>
      <c r="DB25" s="699"/>
      <c r="DC25" s="700"/>
      <c r="DD25" s="684">
        <v>806894</v>
      </c>
      <c r="DE25" s="697"/>
      <c r="DF25" s="697"/>
      <c r="DG25" s="697"/>
      <c r="DH25" s="697"/>
      <c r="DI25" s="697"/>
      <c r="DJ25" s="697"/>
      <c r="DK25" s="698"/>
      <c r="DL25" s="684">
        <v>786739</v>
      </c>
      <c r="DM25" s="697"/>
      <c r="DN25" s="697"/>
      <c r="DO25" s="697"/>
      <c r="DP25" s="697"/>
      <c r="DQ25" s="697"/>
      <c r="DR25" s="697"/>
      <c r="DS25" s="697"/>
      <c r="DT25" s="697"/>
      <c r="DU25" s="697"/>
      <c r="DV25" s="698"/>
      <c r="DW25" s="681">
        <v>23.8</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3332450</v>
      </c>
      <c r="S26" s="679"/>
      <c r="T26" s="679"/>
      <c r="U26" s="679"/>
      <c r="V26" s="679"/>
      <c r="W26" s="679"/>
      <c r="X26" s="679"/>
      <c r="Y26" s="680"/>
      <c r="Z26" s="715">
        <v>53.5</v>
      </c>
      <c r="AA26" s="715"/>
      <c r="AB26" s="715"/>
      <c r="AC26" s="715"/>
      <c r="AD26" s="716">
        <v>3146727</v>
      </c>
      <c r="AE26" s="716"/>
      <c r="AF26" s="716"/>
      <c r="AG26" s="716"/>
      <c r="AH26" s="716"/>
      <c r="AI26" s="716"/>
      <c r="AJ26" s="716"/>
      <c r="AK26" s="716"/>
      <c r="AL26" s="681">
        <v>99.7</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233</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549859</v>
      </c>
      <c r="CS26" s="679"/>
      <c r="CT26" s="679"/>
      <c r="CU26" s="679"/>
      <c r="CV26" s="679"/>
      <c r="CW26" s="679"/>
      <c r="CX26" s="679"/>
      <c r="CY26" s="680"/>
      <c r="CZ26" s="681">
        <v>9.5</v>
      </c>
      <c r="DA26" s="699"/>
      <c r="DB26" s="699"/>
      <c r="DC26" s="700"/>
      <c r="DD26" s="684">
        <v>474034</v>
      </c>
      <c r="DE26" s="679"/>
      <c r="DF26" s="679"/>
      <c r="DG26" s="679"/>
      <c r="DH26" s="679"/>
      <c r="DI26" s="679"/>
      <c r="DJ26" s="679"/>
      <c r="DK26" s="680"/>
      <c r="DL26" s="684" t="s">
        <v>129</v>
      </c>
      <c r="DM26" s="679"/>
      <c r="DN26" s="679"/>
      <c r="DO26" s="679"/>
      <c r="DP26" s="679"/>
      <c r="DQ26" s="679"/>
      <c r="DR26" s="679"/>
      <c r="DS26" s="679"/>
      <c r="DT26" s="679"/>
      <c r="DU26" s="679"/>
      <c r="DV26" s="680"/>
      <c r="DW26" s="681" t="s">
        <v>233</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2080</v>
      </c>
      <c r="S27" s="679"/>
      <c r="T27" s="679"/>
      <c r="U27" s="679"/>
      <c r="V27" s="679"/>
      <c r="W27" s="679"/>
      <c r="X27" s="679"/>
      <c r="Y27" s="680"/>
      <c r="Z27" s="715">
        <v>0</v>
      </c>
      <c r="AA27" s="715"/>
      <c r="AB27" s="715"/>
      <c r="AC27" s="715"/>
      <c r="AD27" s="716">
        <v>2080</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1450716</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1341455</v>
      </c>
      <c r="CS27" s="697"/>
      <c r="CT27" s="697"/>
      <c r="CU27" s="697"/>
      <c r="CV27" s="697"/>
      <c r="CW27" s="697"/>
      <c r="CX27" s="697"/>
      <c r="CY27" s="698"/>
      <c r="CZ27" s="681">
        <v>23.1</v>
      </c>
      <c r="DA27" s="699"/>
      <c r="DB27" s="699"/>
      <c r="DC27" s="700"/>
      <c r="DD27" s="684">
        <v>393239</v>
      </c>
      <c r="DE27" s="697"/>
      <c r="DF27" s="697"/>
      <c r="DG27" s="697"/>
      <c r="DH27" s="697"/>
      <c r="DI27" s="697"/>
      <c r="DJ27" s="697"/>
      <c r="DK27" s="698"/>
      <c r="DL27" s="684">
        <v>391442</v>
      </c>
      <c r="DM27" s="697"/>
      <c r="DN27" s="697"/>
      <c r="DO27" s="697"/>
      <c r="DP27" s="697"/>
      <c r="DQ27" s="697"/>
      <c r="DR27" s="697"/>
      <c r="DS27" s="697"/>
      <c r="DT27" s="697"/>
      <c r="DU27" s="697"/>
      <c r="DV27" s="698"/>
      <c r="DW27" s="681">
        <v>11.8</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117011</v>
      </c>
      <c r="S28" s="679"/>
      <c r="T28" s="679"/>
      <c r="U28" s="679"/>
      <c r="V28" s="679"/>
      <c r="W28" s="679"/>
      <c r="X28" s="679"/>
      <c r="Y28" s="680"/>
      <c r="Z28" s="715">
        <v>1.9</v>
      </c>
      <c r="AA28" s="715"/>
      <c r="AB28" s="715"/>
      <c r="AC28" s="715"/>
      <c r="AD28" s="716">
        <v>26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470736</v>
      </c>
      <c r="CS28" s="679"/>
      <c r="CT28" s="679"/>
      <c r="CU28" s="679"/>
      <c r="CV28" s="679"/>
      <c r="CW28" s="679"/>
      <c r="CX28" s="679"/>
      <c r="CY28" s="680"/>
      <c r="CZ28" s="681">
        <v>8.1</v>
      </c>
      <c r="DA28" s="699"/>
      <c r="DB28" s="699"/>
      <c r="DC28" s="700"/>
      <c r="DD28" s="684">
        <v>470736</v>
      </c>
      <c r="DE28" s="679"/>
      <c r="DF28" s="679"/>
      <c r="DG28" s="679"/>
      <c r="DH28" s="679"/>
      <c r="DI28" s="679"/>
      <c r="DJ28" s="679"/>
      <c r="DK28" s="680"/>
      <c r="DL28" s="684">
        <v>470736</v>
      </c>
      <c r="DM28" s="679"/>
      <c r="DN28" s="679"/>
      <c r="DO28" s="679"/>
      <c r="DP28" s="679"/>
      <c r="DQ28" s="679"/>
      <c r="DR28" s="679"/>
      <c r="DS28" s="679"/>
      <c r="DT28" s="679"/>
      <c r="DU28" s="679"/>
      <c r="DV28" s="680"/>
      <c r="DW28" s="681">
        <v>14.2</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23960</v>
      </c>
      <c r="S29" s="679"/>
      <c r="T29" s="679"/>
      <c r="U29" s="679"/>
      <c r="V29" s="679"/>
      <c r="W29" s="679"/>
      <c r="X29" s="679"/>
      <c r="Y29" s="680"/>
      <c r="Z29" s="715">
        <v>0.4</v>
      </c>
      <c r="AA29" s="715"/>
      <c r="AB29" s="715"/>
      <c r="AC29" s="715"/>
      <c r="AD29" s="716">
        <v>3136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70</v>
      </c>
      <c r="CG29" s="712"/>
      <c r="CH29" s="712"/>
      <c r="CI29" s="712"/>
      <c r="CJ29" s="712"/>
      <c r="CK29" s="712"/>
      <c r="CL29" s="712"/>
      <c r="CM29" s="712"/>
      <c r="CN29" s="712"/>
      <c r="CO29" s="712"/>
      <c r="CP29" s="712"/>
      <c r="CQ29" s="713"/>
      <c r="CR29" s="678">
        <v>470736</v>
      </c>
      <c r="CS29" s="697"/>
      <c r="CT29" s="697"/>
      <c r="CU29" s="697"/>
      <c r="CV29" s="697"/>
      <c r="CW29" s="697"/>
      <c r="CX29" s="697"/>
      <c r="CY29" s="698"/>
      <c r="CZ29" s="681">
        <v>8.1</v>
      </c>
      <c r="DA29" s="699"/>
      <c r="DB29" s="699"/>
      <c r="DC29" s="700"/>
      <c r="DD29" s="684">
        <v>470736</v>
      </c>
      <c r="DE29" s="697"/>
      <c r="DF29" s="697"/>
      <c r="DG29" s="697"/>
      <c r="DH29" s="697"/>
      <c r="DI29" s="697"/>
      <c r="DJ29" s="697"/>
      <c r="DK29" s="698"/>
      <c r="DL29" s="684">
        <v>470736</v>
      </c>
      <c r="DM29" s="697"/>
      <c r="DN29" s="697"/>
      <c r="DO29" s="697"/>
      <c r="DP29" s="697"/>
      <c r="DQ29" s="697"/>
      <c r="DR29" s="697"/>
      <c r="DS29" s="697"/>
      <c r="DT29" s="697"/>
      <c r="DU29" s="697"/>
      <c r="DV29" s="698"/>
      <c r="DW29" s="681">
        <v>14.2</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35237</v>
      </c>
      <c r="S30" s="679"/>
      <c r="T30" s="679"/>
      <c r="U30" s="679"/>
      <c r="V30" s="679"/>
      <c r="W30" s="679"/>
      <c r="X30" s="679"/>
      <c r="Y30" s="680"/>
      <c r="Z30" s="715">
        <v>0.6</v>
      </c>
      <c r="AA30" s="715"/>
      <c r="AB30" s="715"/>
      <c r="AC30" s="715"/>
      <c r="AD30" s="716" t="s">
        <v>129</v>
      </c>
      <c r="AE30" s="716"/>
      <c r="AF30" s="716"/>
      <c r="AG30" s="716"/>
      <c r="AH30" s="716"/>
      <c r="AI30" s="716"/>
      <c r="AJ30" s="716"/>
      <c r="AK30" s="716"/>
      <c r="AL30" s="681" t="s">
        <v>129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435037</v>
      </c>
      <c r="CS30" s="679"/>
      <c r="CT30" s="679"/>
      <c r="CU30" s="679"/>
      <c r="CV30" s="679"/>
      <c r="CW30" s="679"/>
      <c r="CX30" s="679"/>
      <c r="CY30" s="680"/>
      <c r="CZ30" s="681">
        <v>7.5</v>
      </c>
      <c r="DA30" s="699"/>
      <c r="DB30" s="699"/>
      <c r="DC30" s="700"/>
      <c r="DD30" s="684">
        <v>435037</v>
      </c>
      <c r="DE30" s="679"/>
      <c r="DF30" s="679"/>
      <c r="DG30" s="679"/>
      <c r="DH30" s="679"/>
      <c r="DI30" s="679"/>
      <c r="DJ30" s="679"/>
      <c r="DK30" s="680"/>
      <c r="DL30" s="684">
        <v>435037</v>
      </c>
      <c r="DM30" s="679"/>
      <c r="DN30" s="679"/>
      <c r="DO30" s="679"/>
      <c r="DP30" s="679"/>
      <c r="DQ30" s="679"/>
      <c r="DR30" s="679"/>
      <c r="DS30" s="679"/>
      <c r="DT30" s="679"/>
      <c r="DU30" s="679"/>
      <c r="DV30" s="680"/>
      <c r="DW30" s="681">
        <v>13.1</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771756</v>
      </c>
      <c r="S31" s="679"/>
      <c r="T31" s="679"/>
      <c r="U31" s="679"/>
      <c r="V31" s="679"/>
      <c r="W31" s="679"/>
      <c r="X31" s="679"/>
      <c r="Y31" s="680"/>
      <c r="Z31" s="715">
        <v>12.4</v>
      </c>
      <c r="AA31" s="715"/>
      <c r="AB31" s="715"/>
      <c r="AC31" s="715"/>
      <c r="AD31" s="716" t="s">
        <v>129</v>
      </c>
      <c r="AE31" s="716"/>
      <c r="AF31" s="716"/>
      <c r="AG31" s="716"/>
      <c r="AH31" s="716"/>
      <c r="AI31" s="716"/>
      <c r="AJ31" s="716"/>
      <c r="AK31" s="716"/>
      <c r="AL31" s="681" t="s">
        <v>233</v>
      </c>
      <c r="AM31" s="682"/>
      <c r="AN31" s="682"/>
      <c r="AO31" s="717"/>
      <c r="AP31" s="752" t="s">
        <v>310</v>
      </c>
      <c r="AQ31" s="753"/>
      <c r="AR31" s="753"/>
      <c r="AS31" s="753"/>
      <c r="AT31" s="758" t="s">
        <v>311</v>
      </c>
      <c r="AU31" s="231"/>
      <c r="AV31" s="231"/>
      <c r="AW31" s="231"/>
      <c r="AX31" s="744" t="s">
        <v>189</v>
      </c>
      <c r="AY31" s="745"/>
      <c r="AZ31" s="745"/>
      <c r="BA31" s="745"/>
      <c r="BB31" s="745"/>
      <c r="BC31" s="745"/>
      <c r="BD31" s="745"/>
      <c r="BE31" s="745"/>
      <c r="BF31" s="746"/>
      <c r="BG31" s="747">
        <v>99.1</v>
      </c>
      <c r="BH31" s="748"/>
      <c r="BI31" s="748"/>
      <c r="BJ31" s="748"/>
      <c r="BK31" s="748"/>
      <c r="BL31" s="748"/>
      <c r="BM31" s="749">
        <v>96.9</v>
      </c>
      <c r="BN31" s="748"/>
      <c r="BO31" s="748"/>
      <c r="BP31" s="748"/>
      <c r="BQ31" s="750"/>
      <c r="BR31" s="747">
        <v>99.1</v>
      </c>
      <c r="BS31" s="748"/>
      <c r="BT31" s="748"/>
      <c r="BU31" s="748"/>
      <c r="BV31" s="748"/>
      <c r="BW31" s="748"/>
      <c r="BX31" s="749">
        <v>96.7</v>
      </c>
      <c r="BY31" s="748"/>
      <c r="BZ31" s="748"/>
      <c r="CA31" s="748"/>
      <c r="CB31" s="750"/>
      <c r="CD31" s="769"/>
      <c r="CE31" s="770"/>
      <c r="CF31" s="711" t="s">
        <v>312</v>
      </c>
      <c r="CG31" s="712"/>
      <c r="CH31" s="712"/>
      <c r="CI31" s="712"/>
      <c r="CJ31" s="712"/>
      <c r="CK31" s="712"/>
      <c r="CL31" s="712"/>
      <c r="CM31" s="712"/>
      <c r="CN31" s="712"/>
      <c r="CO31" s="712"/>
      <c r="CP31" s="712"/>
      <c r="CQ31" s="713"/>
      <c r="CR31" s="678">
        <v>35699</v>
      </c>
      <c r="CS31" s="697"/>
      <c r="CT31" s="697"/>
      <c r="CU31" s="697"/>
      <c r="CV31" s="697"/>
      <c r="CW31" s="697"/>
      <c r="CX31" s="697"/>
      <c r="CY31" s="698"/>
      <c r="CZ31" s="681">
        <v>0.6</v>
      </c>
      <c r="DA31" s="699"/>
      <c r="DB31" s="699"/>
      <c r="DC31" s="700"/>
      <c r="DD31" s="684">
        <v>35699</v>
      </c>
      <c r="DE31" s="697"/>
      <c r="DF31" s="697"/>
      <c r="DG31" s="697"/>
      <c r="DH31" s="697"/>
      <c r="DI31" s="697"/>
      <c r="DJ31" s="697"/>
      <c r="DK31" s="698"/>
      <c r="DL31" s="684">
        <v>35699</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1" t="s">
        <v>313</v>
      </c>
      <c r="C32" s="762"/>
      <c r="D32" s="762"/>
      <c r="E32" s="762"/>
      <c r="F32" s="762"/>
      <c r="G32" s="762"/>
      <c r="H32" s="762"/>
      <c r="I32" s="762"/>
      <c r="J32" s="762"/>
      <c r="K32" s="762"/>
      <c r="L32" s="762"/>
      <c r="M32" s="762"/>
      <c r="N32" s="762"/>
      <c r="O32" s="762"/>
      <c r="P32" s="762"/>
      <c r="Q32" s="763"/>
      <c r="R32" s="678" t="s">
        <v>233</v>
      </c>
      <c r="S32" s="679"/>
      <c r="T32" s="679"/>
      <c r="U32" s="679"/>
      <c r="V32" s="679"/>
      <c r="W32" s="679"/>
      <c r="X32" s="679"/>
      <c r="Y32" s="680"/>
      <c r="Z32" s="715" t="s">
        <v>129</v>
      </c>
      <c r="AA32" s="715"/>
      <c r="AB32" s="715"/>
      <c r="AC32" s="715"/>
      <c r="AD32" s="716" t="s">
        <v>233</v>
      </c>
      <c r="AE32" s="716"/>
      <c r="AF32" s="716"/>
      <c r="AG32" s="716"/>
      <c r="AH32" s="716"/>
      <c r="AI32" s="716"/>
      <c r="AJ32" s="716"/>
      <c r="AK32" s="716"/>
      <c r="AL32" s="681" t="s">
        <v>129</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v>
      </c>
      <c r="BH32" s="697"/>
      <c r="BI32" s="697"/>
      <c r="BJ32" s="697"/>
      <c r="BK32" s="697"/>
      <c r="BL32" s="697"/>
      <c r="BM32" s="682">
        <v>97.5</v>
      </c>
      <c r="BN32" s="743"/>
      <c r="BO32" s="743"/>
      <c r="BP32" s="743"/>
      <c r="BQ32" s="721"/>
      <c r="BR32" s="751">
        <v>99.1</v>
      </c>
      <c r="BS32" s="697"/>
      <c r="BT32" s="697"/>
      <c r="BU32" s="697"/>
      <c r="BV32" s="697"/>
      <c r="BW32" s="697"/>
      <c r="BX32" s="682">
        <v>97.4</v>
      </c>
      <c r="BY32" s="743"/>
      <c r="BZ32" s="743"/>
      <c r="CA32" s="743"/>
      <c r="CB32" s="721"/>
      <c r="CD32" s="771"/>
      <c r="CE32" s="772"/>
      <c r="CF32" s="711" t="s">
        <v>316</v>
      </c>
      <c r="CG32" s="712"/>
      <c r="CH32" s="712"/>
      <c r="CI32" s="712"/>
      <c r="CJ32" s="712"/>
      <c r="CK32" s="712"/>
      <c r="CL32" s="712"/>
      <c r="CM32" s="712"/>
      <c r="CN32" s="712"/>
      <c r="CO32" s="712"/>
      <c r="CP32" s="712"/>
      <c r="CQ32" s="713"/>
      <c r="CR32" s="678" t="s">
        <v>233</v>
      </c>
      <c r="CS32" s="679"/>
      <c r="CT32" s="679"/>
      <c r="CU32" s="679"/>
      <c r="CV32" s="679"/>
      <c r="CW32" s="679"/>
      <c r="CX32" s="679"/>
      <c r="CY32" s="680"/>
      <c r="CZ32" s="681" t="s">
        <v>129</v>
      </c>
      <c r="DA32" s="699"/>
      <c r="DB32" s="699"/>
      <c r="DC32" s="700"/>
      <c r="DD32" s="684" t="s">
        <v>233</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586543</v>
      </c>
      <c r="S33" s="679"/>
      <c r="T33" s="679"/>
      <c r="U33" s="679"/>
      <c r="V33" s="679"/>
      <c r="W33" s="679"/>
      <c r="X33" s="679"/>
      <c r="Y33" s="680"/>
      <c r="Z33" s="715">
        <v>9.4</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99.1</v>
      </c>
      <c r="BH33" s="663"/>
      <c r="BI33" s="663"/>
      <c r="BJ33" s="663"/>
      <c r="BK33" s="663"/>
      <c r="BL33" s="663"/>
      <c r="BM33" s="706">
        <v>96.1</v>
      </c>
      <c r="BN33" s="663"/>
      <c r="BO33" s="663"/>
      <c r="BP33" s="663"/>
      <c r="BQ33" s="727"/>
      <c r="BR33" s="742">
        <v>99.1</v>
      </c>
      <c r="BS33" s="663"/>
      <c r="BT33" s="663"/>
      <c r="BU33" s="663"/>
      <c r="BV33" s="663"/>
      <c r="BW33" s="663"/>
      <c r="BX33" s="706">
        <v>95.9</v>
      </c>
      <c r="BY33" s="663"/>
      <c r="BZ33" s="663"/>
      <c r="CA33" s="663"/>
      <c r="CB33" s="727"/>
      <c r="CD33" s="711" t="s">
        <v>319</v>
      </c>
      <c r="CE33" s="712"/>
      <c r="CF33" s="712"/>
      <c r="CG33" s="712"/>
      <c r="CH33" s="712"/>
      <c r="CI33" s="712"/>
      <c r="CJ33" s="712"/>
      <c r="CK33" s="712"/>
      <c r="CL33" s="712"/>
      <c r="CM33" s="712"/>
      <c r="CN33" s="712"/>
      <c r="CO33" s="712"/>
      <c r="CP33" s="712"/>
      <c r="CQ33" s="713"/>
      <c r="CR33" s="678">
        <v>2687095</v>
      </c>
      <c r="CS33" s="697"/>
      <c r="CT33" s="697"/>
      <c r="CU33" s="697"/>
      <c r="CV33" s="697"/>
      <c r="CW33" s="697"/>
      <c r="CX33" s="697"/>
      <c r="CY33" s="698"/>
      <c r="CZ33" s="681">
        <v>46.2</v>
      </c>
      <c r="DA33" s="699"/>
      <c r="DB33" s="699"/>
      <c r="DC33" s="700"/>
      <c r="DD33" s="684">
        <v>2165989</v>
      </c>
      <c r="DE33" s="697"/>
      <c r="DF33" s="697"/>
      <c r="DG33" s="697"/>
      <c r="DH33" s="697"/>
      <c r="DI33" s="697"/>
      <c r="DJ33" s="697"/>
      <c r="DK33" s="698"/>
      <c r="DL33" s="684">
        <v>1243263</v>
      </c>
      <c r="DM33" s="697"/>
      <c r="DN33" s="697"/>
      <c r="DO33" s="697"/>
      <c r="DP33" s="697"/>
      <c r="DQ33" s="697"/>
      <c r="DR33" s="697"/>
      <c r="DS33" s="697"/>
      <c r="DT33" s="697"/>
      <c r="DU33" s="697"/>
      <c r="DV33" s="698"/>
      <c r="DW33" s="681">
        <v>37.5</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36044</v>
      </c>
      <c r="S34" s="679"/>
      <c r="T34" s="679"/>
      <c r="U34" s="679"/>
      <c r="V34" s="679"/>
      <c r="W34" s="679"/>
      <c r="X34" s="679"/>
      <c r="Y34" s="680"/>
      <c r="Z34" s="715">
        <v>0.6</v>
      </c>
      <c r="AA34" s="715"/>
      <c r="AB34" s="715"/>
      <c r="AC34" s="715"/>
      <c r="AD34" s="716">
        <v>3352</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1092847</v>
      </c>
      <c r="CS34" s="679"/>
      <c r="CT34" s="679"/>
      <c r="CU34" s="679"/>
      <c r="CV34" s="679"/>
      <c r="CW34" s="679"/>
      <c r="CX34" s="679"/>
      <c r="CY34" s="680"/>
      <c r="CZ34" s="681">
        <v>18.8</v>
      </c>
      <c r="DA34" s="699"/>
      <c r="DB34" s="699"/>
      <c r="DC34" s="700"/>
      <c r="DD34" s="684">
        <v>914810</v>
      </c>
      <c r="DE34" s="679"/>
      <c r="DF34" s="679"/>
      <c r="DG34" s="679"/>
      <c r="DH34" s="679"/>
      <c r="DI34" s="679"/>
      <c r="DJ34" s="679"/>
      <c r="DK34" s="680"/>
      <c r="DL34" s="684">
        <v>560567</v>
      </c>
      <c r="DM34" s="679"/>
      <c r="DN34" s="679"/>
      <c r="DO34" s="679"/>
      <c r="DP34" s="679"/>
      <c r="DQ34" s="679"/>
      <c r="DR34" s="679"/>
      <c r="DS34" s="679"/>
      <c r="DT34" s="679"/>
      <c r="DU34" s="679"/>
      <c r="DV34" s="680"/>
      <c r="DW34" s="681">
        <v>16.899999999999999</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549812</v>
      </c>
      <c r="S35" s="679"/>
      <c r="T35" s="679"/>
      <c r="U35" s="679"/>
      <c r="V35" s="679"/>
      <c r="W35" s="679"/>
      <c r="X35" s="679"/>
      <c r="Y35" s="680"/>
      <c r="Z35" s="715">
        <v>8.8000000000000007</v>
      </c>
      <c r="AA35" s="715"/>
      <c r="AB35" s="715"/>
      <c r="AC35" s="715"/>
      <c r="AD35" s="716" t="s">
        <v>129</v>
      </c>
      <c r="AE35" s="716"/>
      <c r="AF35" s="716"/>
      <c r="AG35" s="716"/>
      <c r="AH35" s="716"/>
      <c r="AI35" s="716"/>
      <c r="AJ35" s="716"/>
      <c r="AK35" s="716"/>
      <c r="AL35" s="681" t="s">
        <v>233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19087</v>
      </c>
      <c r="CS35" s="697"/>
      <c r="CT35" s="697"/>
      <c r="CU35" s="697"/>
      <c r="CV35" s="697"/>
      <c r="CW35" s="697"/>
      <c r="CX35" s="697"/>
      <c r="CY35" s="698"/>
      <c r="CZ35" s="681">
        <v>0.3</v>
      </c>
      <c r="DA35" s="699"/>
      <c r="DB35" s="699"/>
      <c r="DC35" s="700"/>
      <c r="DD35" s="684">
        <v>18332</v>
      </c>
      <c r="DE35" s="697"/>
      <c r="DF35" s="697"/>
      <c r="DG35" s="697"/>
      <c r="DH35" s="697"/>
      <c r="DI35" s="697"/>
      <c r="DJ35" s="697"/>
      <c r="DK35" s="698"/>
      <c r="DL35" s="684">
        <v>16524</v>
      </c>
      <c r="DM35" s="697"/>
      <c r="DN35" s="697"/>
      <c r="DO35" s="697"/>
      <c r="DP35" s="697"/>
      <c r="DQ35" s="697"/>
      <c r="DR35" s="697"/>
      <c r="DS35" s="697"/>
      <c r="DT35" s="697"/>
      <c r="DU35" s="697"/>
      <c r="DV35" s="698"/>
      <c r="DW35" s="681">
        <v>0.5</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148156</v>
      </c>
      <c r="S36" s="679"/>
      <c r="T36" s="679"/>
      <c r="U36" s="679"/>
      <c r="V36" s="679"/>
      <c r="W36" s="679"/>
      <c r="X36" s="679"/>
      <c r="Y36" s="680"/>
      <c r="Z36" s="715">
        <v>2.4</v>
      </c>
      <c r="AA36" s="715"/>
      <c r="AB36" s="715"/>
      <c r="AC36" s="715"/>
      <c r="AD36" s="716" t="s">
        <v>233</v>
      </c>
      <c r="AE36" s="716"/>
      <c r="AF36" s="716"/>
      <c r="AG36" s="716"/>
      <c r="AH36" s="716"/>
      <c r="AI36" s="716"/>
      <c r="AJ36" s="716"/>
      <c r="AK36" s="716"/>
      <c r="AL36" s="681" t="s">
        <v>233</v>
      </c>
      <c r="AM36" s="682"/>
      <c r="AN36" s="682"/>
      <c r="AO36" s="717"/>
      <c r="AP36" s="235"/>
      <c r="AQ36" s="730" t="s">
        <v>327</v>
      </c>
      <c r="AR36" s="731"/>
      <c r="AS36" s="731"/>
      <c r="AT36" s="731"/>
      <c r="AU36" s="731"/>
      <c r="AV36" s="731"/>
      <c r="AW36" s="731"/>
      <c r="AX36" s="731"/>
      <c r="AY36" s="732"/>
      <c r="AZ36" s="733">
        <v>516600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-16348</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787061</v>
      </c>
      <c r="CS36" s="679"/>
      <c r="CT36" s="679"/>
      <c r="CU36" s="679"/>
      <c r="CV36" s="679"/>
      <c r="CW36" s="679"/>
      <c r="CX36" s="679"/>
      <c r="CY36" s="680"/>
      <c r="CZ36" s="681">
        <v>13.5</v>
      </c>
      <c r="DA36" s="699"/>
      <c r="DB36" s="699"/>
      <c r="DC36" s="700"/>
      <c r="DD36" s="684">
        <v>658327</v>
      </c>
      <c r="DE36" s="679"/>
      <c r="DF36" s="679"/>
      <c r="DG36" s="679"/>
      <c r="DH36" s="679"/>
      <c r="DI36" s="679"/>
      <c r="DJ36" s="679"/>
      <c r="DK36" s="680"/>
      <c r="DL36" s="684">
        <v>307013</v>
      </c>
      <c r="DM36" s="679"/>
      <c r="DN36" s="679"/>
      <c r="DO36" s="679"/>
      <c r="DP36" s="679"/>
      <c r="DQ36" s="679"/>
      <c r="DR36" s="679"/>
      <c r="DS36" s="679"/>
      <c r="DT36" s="679"/>
      <c r="DU36" s="679"/>
      <c r="DV36" s="680"/>
      <c r="DW36" s="681">
        <v>9.3000000000000007</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242869</v>
      </c>
      <c r="S37" s="679"/>
      <c r="T37" s="679"/>
      <c r="U37" s="679"/>
      <c r="V37" s="679"/>
      <c r="W37" s="679"/>
      <c r="X37" s="679"/>
      <c r="Y37" s="680"/>
      <c r="Z37" s="715">
        <v>3.9</v>
      </c>
      <c r="AA37" s="715"/>
      <c r="AB37" s="715"/>
      <c r="AC37" s="715"/>
      <c r="AD37" s="716" t="s">
        <v>233</v>
      </c>
      <c r="AE37" s="716"/>
      <c r="AF37" s="716"/>
      <c r="AG37" s="716"/>
      <c r="AH37" s="716"/>
      <c r="AI37" s="716"/>
      <c r="AJ37" s="716"/>
      <c r="AK37" s="716"/>
      <c r="AL37" s="681" t="s">
        <v>129</v>
      </c>
      <c r="AM37" s="682"/>
      <c r="AN37" s="682"/>
      <c r="AO37" s="717"/>
      <c r="AQ37" s="718" t="s">
        <v>331</v>
      </c>
      <c r="AR37" s="719"/>
      <c r="AS37" s="719"/>
      <c r="AT37" s="719"/>
      <c r="AU37" s="719"/>
      <c r="AV37" s="719"/>
      <c r="AW37" s="719"/>
      <c r="AX37" s="719"/>
      <c r="AY37" s="720"/>
      <c r="AZ37" s="678">
        <v>54914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-24407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211461</v>
      </c>
      <c r="CS37" s="697"/>
      <c r="CT37" s="697"/>
      <c r="CU37" s="697"/>
      <c r="CV37" s="697"/>
      <c r="CW37" s="697"/>
      <c r="CX37" s="697"/>
      <c r="CY37" s="698"/>
      <c r="CZ37" s="681">
        <v>3.6</v>
      </c>
      <c r="DA37" s="699"/>
      <c r="DB37" s="699"/>
      <c r="DC37" s="700"/>
      <c r="DD37" s="684">
        <v>204789</v>
      </c>
      <c r="DE37" s="697"/>
      <c r="DF37" s="697"/>
      <c r="DG37" s="697"/>
      <c r="DH37" s="697"/>
      <c r="DI37" s="697"/>
      <c r="DJ37" s="697"/>
      <c r="DK37" s="698"/>
      <c r="DL37" s="684">
        <v>179742</v>
      </c>
      <c r="DM37" s="697"/>
      <c r="DN37" s="697"/>
      <c r="DO37" s="697"/>
      <c r="DP37" s="697"/>
      <c r="DQ37" s="697"/>
      <c r="DR37" s="697"/>
      <c r="DS37" s="697"/>
      <c r="DT37" s="697"/>
      <c r="DU37" s="697"/>
      <c r="DV37" s="698"/>
      <c r="DW37" s="681">
        <v>5.4</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125646</v>
      </c>
      <c r="S38" s="679"/>
      <c r="T38" s="679"/>
      <c r="U38" s="679"/>
      <c r="V38" s="679"/>
      <c r="W38" s="679"/>
      <c r="X38" s="679"/>
      <c r="Y38" s="680"/>
      <c r="Z38" s="715">
        <v>2</v>
      </c>
      <c r="AA38" s="715"/>
      <c r="AB38" s="715"/>
      <c r="AC38" s="715"/>
      <c r="AD38" s="716">
        <v>655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t="s">
        <v>129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1714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461686</v>
      </c>
      <c r="CS38" s="679"/>
      <c r="CT38" s="679"/>
      <c r="CU38" s="679"/>
      <c r="CV38" s="679"/>
      <c r="CW38" s="679"/>
      <c r="CX38" s="679"/>
      <c r="CY38" s="680"/>
      <c r="CZ38" s="681">
        <v>7.9</v>
      </c>
      <c r="DA38" s="699"/>
      <c r="DB38" s="699"/>
      <c r="DC38" s="700"/>
      <c r="DD38" s="684">
        <v>371672</v>
      </c>
      <c r="DE38" s="679"/>
      <c r="DF38" s="679"/>
      <c r="DG38" s="679"/>
      <c r="DH38" s="679"/>
      <c r="DI38" s="679"/>
      <c r="DJ38" s="679"/>
      <c r="DK38" s="680"/>
      <c r="DL38" s="684">
        <v>359159</v>
      </c>
      <c r="DM38" s="679"/>
      <c r="DN38" s="679"/>
      <c r="DO38" s="679"/>
      <c r="DP38" s="679"/>
      <c r="DQ38" s="679"/>
      <c r="DR38" s="679"/>
      <c r="DS38" s="679"/>
      <c r="DT38" s="679"/>
      <c r="DU38" s="679"/>
      <c r="DV38" s="680"/>
      <c r="DW38" s="681">
        <v>10.8</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257492</v>
      </c>
      <c r="S39" s="679"/>
      <c r="T39" s="679"/>
      <c r="U39" s="679"/>
      <c r="V39" s="679"/>
      <c r="W39" s="679"/>
      <c r="X39" s="679"/>
      <c r="Y39" s="680"/>
      <c r="Z39" s="715">
        <v>4.0999999999999996</v>
      </c>
      <c r="AA39" s="715"/>
      <c r="AB39" s="715"/>
      <c r="AC39" s="715"/>
      <c r="AD39" s="716" t="s">
        <v>129</v>
      </c>
      <c r="AE39" s="716"/>
      <c r="AF39" s="716"/>
      <c r="AG39" s="716"/>
      <c r="AH39" s="716"/>
      <c r="AI39" s="716"/>
      <c r="AJ39" s="716"/>
      <c r="AK39" s="716"/>
      <c r="AL39" s="681" t="s">
        <v>129</v>
      </c>
      <c r="AM39" s="682"/>
      <c r="AN39" s="682"/>
      <c r="AO39" s="717"/>
      <c r="AQ39" s="718" t="s">
        <v>339</v>
      </c>
      <c r="AR39" s="719"/>
      <c r="AS39" s="719"/>
      <c r="AT39" s="719"/>
      <c r="AU39" s="719"/>
      <c r="AV39" s="719"/>
      <c r="AW39" s="719"/>
      <c r="AX39" s="719"/>
      <c r="AY39" s="720"/>
      <c r="AZ39" s="678" t="s">
        <v>129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3034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198000</v>
      </c>
      <c r="CS39" s="697"/>
      <c r="CT39" s="697"/>
      <c r="CU39" s="697"/>
      <c r="CV39" s="697"/>
      <c r="CW39" s="697"/>
      <c r="CX39" s="697"/>
      <c r="CY39" s="698"/>
      <c r="CZ39" s="681">
        <v>3.4</v>
      </c>
      <c r="DA39" s="699"/>
      <c r="DB39" s="699"/>
      <c r="DC39" s="700"/>
      <c r="DD39" s="684">
        <v>157534</v>
      </c>
      <c r="DE39" s="697"/>
      <c r="DF39" s="697"/>
      <c r="DG39" s="697"/>
      <c r="DH39" s="697"/>
      <c r="DI39" s="697"/>
      <c r="DJ39" s="697"/>
      <c r="DK39" s="698"/>
      <c r="DL39" s="684" t="s">
        <v>233</v>
      </c>
      <c r="DM39" s="697"/>
      <c r="DN39" s="697"/>
      <c r="DO39" s="697"/>
      <c r="DP39" s="697"/>
      <c r="DQ39" s="697"/>
      <c r="DR39" s="697"/>
      <c r="DS39" s="697"/>
      <c r="DT39" s="697"/>
      <c r="DU39" s="697"/>
      <c r="DV39" s="698"/>
      <c r="DW39" s="681" t="s">
        <v>129</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233</v>
      </c>
      <c r="AA40" s="715"/>
      <c r="AB40" s="715"/>
      <c r="AC40" s="715"/>
      <c r="AD40" s="716" t="s">
        <v>129</v>
      </c>
      <c r="AE40" s="716"/>
      <c r="AF40" s="716"/>
      <c r="AG40" s="716"/>
      <c r="AH40" s="716"/>
      <c r="AI40" s="716"/>
      <c r="AJ40" s="716"/>
      <c r="AK40" s="716"/>
      <c r="AL40" s="681" t="s">
        <v>233</v>
      </c>
      <c r="AM40" s="682"/>
      <c r="AN40" s="682"/>
      <c r="AO40" s="717"/>
      <c r="AQ40" s="718" t="s">
        <v>343</v>
      </c>
      <c r="AR40" s="719"/>
      <c r="AS40" s="719"/>
      <c r="AT40" s="719"/>
      <c r="AU40" s="719"/>
      <c r="AV40" s="719"/>
      <c r="AW40" s="719"/>
      <c r="AX40" s="719"/>
      <c r="AY40" s="720"/>
      <c r="AZ40" s="678" t="s">
        <v>129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128414</v>
      </c>
      <c r="CS40" s="679"/>
      <c r="CT40" s="679"/>
      <c r="CU40" s="679"/>
      <c r="CV40" s="679"/>
      <c r="CW40" s="679"/>
      <c r="CX40" s="679"/>
      <c r="CY40" s="680"/>
      <c r="CZ40" s="681">
        <v>2.2000000000000002</v>
      </c>
      <c r="DA40" s="699"/>
      <c r="DB40" s="699"/>
      <c r="DC40" s="700"/>
      <c r="DD40" s="684">
        <v>45314</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156592</v>
      </c>
      <c r="S41" s="679"/>
      <c r="T41" s="679"/>
      <c r="U41" s="679"/>
      <c r="V41" s="679"/>
      <c r="W41" s="679"/>
      <c r="X41" s="679"/>
      <c r="Y41" s="680"/>
      <c r="Z41" s="715">
        <v>2.5</v>
      </c>
      <c r="AA41" s="715"/>
      <c r="AB41" s="715"/>
      <c r="AC41" s="715"/>
      <c r="AD41" s="716" t="s">
        <v>129</v>
      </c>
      <c r="AE41" s="716"/>
      <c r="AF41" s="716"/>
      <c r="AG41" s="716"/>
      <c r="AH41" s="716"/>
      <c r="AI41" s="716"/>
      <c r="AJ41" s="716"/>
      <c r="AK41" s="716"/>
      <c r="AL41" s="681" t="s">
        <v>233</v>
      </c>
      <c r="AM41" s="682"/>
      <c r="AN41" s="682"/>
      <c r="AO41" s="717"/>
      <c r="AQ41" s="718" t="s">
        <v>348</v>
      </c>
      <c r="AR41" s="719"/>
      <c r="AS41" s="719"/>
      <c r="AT41" s="719"/>
      <c r="AU41" s="719"/>
      <c r="AV41" s="719"/>
      <c r="AW41" s="719"/>
      <c r="AX41" s="719"/>
      <c r="AY41" s="720"/>
      <c r="AZ41" s="678">
        <v>104680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233</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6229056</v>
      </c>
      <c r="S42" s="701"/>
      <c r="T42" s="701"/>
      <c r="U42" s="701"/>
      <c r="V42" s="701"/>
      <c r="W42" s="701"/>
      <c r="X42" s="701"/>
      <c r="Y42" s="703"/>
      <c r="Z42" s="704">
        <v>100</v>
      </c>
      <c r="AA42" s="704"/>
      <c r="AB42" s="704"/>
      <c r="AC42" s="704"/>
      <c r="AD42" s="705">
        <v>3155976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357006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396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419126</v>
      </c>
      <c r="CS42" s="679"/>
      <c r="CT42" s="679"/>
      <c r="CU42" s="679"/>
      <c r="CV42" s="679"/>
      <c r="CW42" s="679"/>
      <c r="CX42" s="679"/>
      <c r="CY42" s="680"/>
      <c r="CZ42" s="681">
        <v>7.2</v>
      </c>
      <c r="DA42" s="682"/>
      <c r="DB42" s="682"/>
      <c r="DC42" s="683"/>
      <c r="DD42" s="684">
        <v>121739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13837</v>
      </c>
      <c r="CS43" s="697"/>
      <c r="CT43" s="697"/>
      <c r="CU43" s="697"/>
      <c r="CV43" s="697"/>
      <c r="CW43" s="697"/>
      <c r="CX43" s="697"/>
      <c r="CY43" s="698"/>
      <c r="CZ43" s="681">
        <v>0.2</v>
      </c>
      <c r="DA43" s="699"/>
      <c r="DB43" s="699"/>
      <c r="DC43" s="700"/>
      <c r="DD43" s="684">
        <v>13837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419126</v>
      </c>
      <c r="CS44" s="679"/>
      <c r="CT44" s="679"/>
      <c r="CU44" s="679"/>
      <c r="CV44" s="679"/>
      <c r="CW44" s="679"/>
      <c r="CX44" s="679"/>
      <c r="CY44" s="680"/>
      <c r="CZ44" s="681">
        <v>7.2</v>
      </c>
      <c r="DA44" s="682"/>
      <c r="DB44" s="682"/>
      <c r="DC44" s="683"/>
      <c r="DD44" s="684">
        <v>121739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253214</v>
      </c>
      <c r="CS45" s="697"/>
      <c r="CT45" s="697"/>
      <c r="CU45" s="697"/>
      <c r="CV45" s="697"/>
      <c r="CW45" s="697"/>
      <c r="CX45" s="697"/>
      <c r="CY45" s="698"/>
      <c r="CZ45" s="681">
        <v>4.4000000000000004</v>
      </c>
      <c r="DA45" s="699"/>
      <c r="DB45" s="699"/>
      <c r="DC45" s="700"/>
      <c r="DD45" s="684">
        <v>43783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155952</v>
      </c>
      <c r="CS46" s="679"/>
      <c r="CT46" s="679"/>
      <c r="CU46" s="679"/>
      <c r="CV46" s="679"/>
      <c r="CW46" s="679"/>
      <c r="CX46" s="679"/>
      <c r="CY46" s="680"/>
      <c r="CZ46" s="681">
        <v>2.7</v>
      </c>
      <c r="DA46" s="682"/>
      <c r="DB46" s="682"/>
      <c r="DC46" s="683"/>
      <c r="DD46" s="684">
        <v>76596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129</v>
      </c>
      <c r="CS47" s="697"/>
      <c r="CT47" s="697"/>
      <c r="CU47" s="697"/>
      <c r="CV47" s="697"/>
      <c r="CW47" s="697"/>
      <c r="CX47" s="697"/>
      <c r="CY47" s="698"/>
      <c r="CZ47" s="681" t="s">
        <v>233</v>
      </c>
      <c r="DA47" s="699"/>
      <c r="DB47" s="699"/>
      <c r="DC47" s="700"/>
      <c r="DD47" s="684" t="s">
        <v>233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5809999</v>
      </c>
      <c r="CS49" s="663"/>
      <c r="CT49" s="663"/>
      <c r="CU49" s="663"/>
      <c r="CV49" s="663"/>
      <c r="CW49" s="663"/>
      <c r="CX49" s="663"/>
      <c r="CY49" s="664"/>
      <c r="CZ49" s="665">
        <v>100</v>
      </c>
      <c r="DA49" s="666"/>
      <c r="DB49" s="666"/>
      <c r="DC49" s="667"/>
      <c r="DD49" s="668">
        <v>3958597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L1Rnsq/J1zdAeXJgycoQv6UTAXwbZitB7gYGQbKuAtdm+EA3CwxfNN8Uh1zZR8kjyMbPdLgC+TjYfno87CkA==" saltValue="8wNcCmdaOB6Hk2aQjrne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6229</v>
      </c>
      <c r="R7" s="1198"/>
      <c r="S7" s="1198"/>
      <c r="T7" s="1198"/>
      <c r="U7" s="1198"/>
      <c r="V7" s="1198">
        <v>5810</v>
      </c>
      <c r="W7" s="1198"/>
      <c r="X7" s="1198"/>
      <c r="Y7" s="1198"/>
      <c r="Z7" s="1198"/>
      <c r="AA7" s="1198">
        <v>419</v>
      </c>
      <c r="AB7" s="1198"/>
      <c r="AC7" s="1198"/>
      <c r="AD7" s="1198"/>
      <c r="AE7" s="1199"/>
      <c r="AF7" s="1200">
        <v>255</v>
      </c>
      <c r="AG7" s="1201"/>
      <c r="AH7" s="1201"/>
      <c r="AI7" s="1201"/>
      <c r="AJ7" s="1202"/>
      <c r="AK7" s="1184">
        <v>148</v>
      </c>
      <c r="AL7" s="1185"/>
      <c r="AM7" s="1185"/>
      <c r="AN7" s="1185"/>
      <c r="AO7" s="1185"/>
      <c r="AP7" s="1185">
        <v>4873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0</v>
      </c>
      <c r="CI7" s="1182"/>
      <c r="CJ7" s="1182"/>
      <c r="CK7" s="1182"/>
      <c r="CL7" s="1183"/>
      <c r="CM7" s="1181">
        <v>44</v>
      </c>
      <c r="CN7" s="1182"/>
      <c r="CO7" s="1182"/>
      <c r="CP7" s="1182"/>
      <c r="CQ7" s="1183"/>
      <c r="CR7" s="1181">
        <v>50</v>
      </c>
      <c r="CS7" s="1182"/>
      <c r="CT7" s="1182"/>
      <c r="CU7" s="1182"/>
      <c r="CV7" s="1183"/>
      <c r="CW7" s="1181">
        <v>2</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-6</v>
      </c>
      <c r="CI8" s="1083"/>
      <c r="CJ8" s="1083"/>
      <c r="CK8" s="1083"/>
      <c r="CL8" s="1084"/>
      <c r="CM8" s="1082">
        <v>47</v>
      </c>
      <c r="CN8" s="1083"/>
      <c r="CO8" s="1083"/>
      <c r="CP8" s="1083"/>
      <c r="CQ8" s="1084"/>
      <c r="CR8" s="1082">
        <v>20</v>
      </c>
      <c r="CS8" s="1083"/>
      <c r="CT8" s="1083"/>
      <c r="CU8" s="1083"/>
      <c r="CV8" s="1084"/>
      <c r="CW8" s="1082" t="s">
        <v>601</v>
      </c>
      <c r="CX8" s="1083"/>
      <c r="CY8" s="1083"/>
      <c r="CZ8" s="1083"/>
      <c r="DA8" s="1084"/>
      <c r="DB8" s="1082" t="s">
        <v>601</v>
      </c>
      <c r="DC8" s="1083"/>
      <c r="DD8" s="1083"/>
      <c r="DE8" s="1083"/>
      <c r="DF8" s="1084"/>
      <c r="DG8" s="1082" t="s">
        <v>604</v>
      </c>
      <c r="DH8" s="1083"/>
      <c r="DI8" s="1083"/>
      <c r="DJ8" s="1083"/>
      <c r="DK8" s="1084"/>
      <c r="DL8" s="1082" t="s">
        <v>601</v>
      </c>
      <c r="DM8" s="1083"/>
      <c r="DN8" s="1083"/>
      <c r="DO8" s="1083"/>
      <c r="DP8" s="1084"/>
      <c r="DQ8" s="1082" t="s">
        <v>601</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582</v>
      </c>
      <c r="BT9" s="1108"/>
      <c r="BU9" s="1108"/>
      <c r="BV9" s="1108"/>
      <c r="BW9" s="1108"/>
      <c r="BX9" s="1108"/>
      <c r="BY9" s="1108"/>
      <c r="BZ9" s="1108"/>
      <c r="CA9" s="1108"/>
      <c r="CB9" s="1108"/>
      <c r="CC9" s="1108"/>
      <c r="CD9" s="1108"/>
      <c r="CE9" s="1108"/>
      <c r="CF9" s="1108"/>
      <c r="CG9" s="1109"/>
      <c r="CH9" s="1082">
        <v>2</v>
      </c>
      <c r="CI9" s="1083"/>
      <c r="CJ9" s="1083"/>
      <c r="CK9" s="1083"/>
      <c r="CL9" s="1084"/>
      <c r="CM9" s="1082">
        <v>34</v>
      </c>
      <c r="CN9" s="1083"/>
      <c r="CO9" s="1083"/>
      <c r="CP9" s="1083"/>
      <c r="CQ9" s="1084"/>
      <c r="CR9" s="1082">
        <v>20</v>
      </c>
      <c r="CS9" s="1083"/>
      <c r="CT9" s="1083"/>
      <c r="CU9" s="1083"/>
      <c r="CV9" s="1084"/>
      <c r="CW9" s="1082" t="s">
        <v>601</v>
      </c>
      <c r="CX9" s="1083"/>
      <c r="CY9" s="1083"/>
      <c r="CZ9" s="1083"/>
      <c r="DA9" s="1084"/>
      <c r="DB9" s="1082" t="s">
        <v>601</v>
      </c>
      <c r="DC9" s="1083"/>
      <c r="DD9" s="1083"/>
      <c r="DE9" s="1083"/>
      <c r="DF9" s="1084"/>
      <c r="DG9" s="1082" t="s">
        <v>601</v>
      </c>
      <c r="DH9" s="1083"/>
      <c r="DI9" s="1083"/>
      <c r="DJ9" s="1083"/>
      <c r="DK9" s="1084"/>
      <c r="DL9" s="1082" t="s">
        <v>601</v>
      </c>
      <c r="DM9" s="1083"/>
      <c r="DN9" s="1083"/>
      <c r="DO9" s="1083"/>
      <c r="DP9" s="1084"/>
      <c r="DQ9" s="1082" t="s">
        <v>601</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583</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17</v>
      </c>
      <c r="CN10" s="1083"/>
      <c r="CO10" s="1083"/>
      <c r="CP10" s="1083"/>
      <c r="CQ10" s="1084"/>
      <c r="CR10" s="1082">
        <v>6</v>
      </c>
      <c r="CS10" s="1083"/>
      <c r="CT10" s="1083"/>
      <c r="CU10" s="1083"/>
      <c r="CV10" s="1084"/>
      <c r="CW10" s="1082" t="s">
        <v>601</v>
      </c>
      <c r="CX10" s="1083"/>
      <c r="CY10" s="1083"/>
      <c r="CZ10" s="1083"/>
      <c r="DA10" s="1084"/>
      <c r="DB10" s="1082" t="s">
        <v>601</v>
      </c>
      <c r="DC10" s="1083"/>
      <c r="DD10" s="1083"/>
      <c r="DE10" s="1083"/>
      <c r="DF10" s="1084"/>
      <c r="DG10" s="1082" t="s">
        <v>601</v>
      </c>
      <c r="DH10" s="1083"/>
      <c r="DI10" s="1083"/>
      <c r="DJ10" s="1083"/>
      <c r="DK10" s="1084"/>
      <c r="DL10" s="1082" t="s">
        <v>601</v>
      </c>
      <c r="DM10" s="1083"/>
      <c r="DN10" s="1083"/>
      <c r="DO10" s="1083"/>
      <c r="DP10" s="1084"/>
      <c r="DQ10" s="1082" t="s">
        <v>601</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6229</v>
      </c>
      <c r="R23" s="1162"/>
      <c r="S23" s="1162"/>
      <c r="T23" s="1162"/>
      <c r="U23" s="1162"/>
      <c r="V23" s="1162">
        <v>5810</v>
      </c>
      <c r="W23" s="1162"/>
      <c r="X23" s="1162"/>
      <c r="Y23" s="1162"/>
      <c r="Z23" s="1162"/>
      <c r="AA23" s="1162">
        <v>419</v>
      </c>
      <c r="AB23" s="1162"/>
      <c r="AC23" s="1162"/>
      <c r="AD23" s="1162"/>
      <c r="AE23" s="1163"/>
      <c r="AF23" s="1164">
        <v>255</v>
      </c>
      <c r="AG23" s="1162"/>
      <c r="AH23" s="1162"/>
      <c r="AI23" s="1162"/>
      <c r="AJ23" s="1165"/>
      <c r="AK23" s="1166"/>
      <c r="AL23" s="1167"/>
      <c r="AM23" s="1167"/>
      <c r="AN23" s="1167"/>
      <c r="AO23" s="1167"/>
      <c r="AP23" s="1162">
        <v>4873</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1662</v>
      </c>
      <c r="R28" s="1147"/>
      <c r="S28" s="1147"/>
      <c r="T28" s="1147"/>
      <c r="U28" s="1147"/>
      <c r="V28" s="1147">
        <v>1678</v>
      </c>
      <c r="W28" s="1147"/>
      <c r="X28" s="1147"/>
      <c r="Y28" s="1147"/>
      <c r="Z28" s="1147"/>
      <c r="AA28" s="1147">
        <v>-16</v>
      </c>
      <c r="AB28" s="1147"/>
      <c r="AC28" s="1147"/>
      <c r="AD28" s="1147"/>
      <c r="AE28" s="1148"/>
      <c r="AF28" s="1149">
        <v>-16</v>
      </c>
      <c r="AG28" s="1147"/>
      <c r="AH28" s="1147"/>
      <c r="AI28" s="1147"/>
      <c r="AJ28" s="1150"/>
      <c r="AK28" s="1151">
        <v>105</v>
      </c>
      <c r="AL28" s="1139"/>
      <c r="AM28" s="1139"/>
      <c r="AN28" s="1139"/>
      <c r="AO28" s="1139"/>
      <c r="AP28" s="1139" t="s">
        <v>605</v>
      </c>
      <c r="AQ28" s="1139"/>
      <c r="AR28" s="1139"/>
      <c r="AS28" s="1139"/>
      <c r="AT28" s="1139"/>
      <c r="AU28" s="1139" t="s">
        <v>605</v>
      </c>
      <c r="AV28" s="1139"/>
      <c r="AW28" s="1139"/>
      <c r="AX28" s="1139"/>
      <c r="AY28" s="1139"/>
      <c r="AZ28" s="1140" t="s">
        <v>605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185</v>
      </c>
      <c r="R29" s="1137"/>
      <c r="S29" s="1137"/>
      <c r="T29" s="1137"/>
      <c r="U29" s="1137"/>
      <c r="V29" s="1137">
        <v>178</v>
      </c>
      <c r="W29" s="1137"/>
      <c r="X29" s="1137"/>
      <c r="Y29" s="1137"/>
      <c r="Z29" s="1137"/>
      <c r="AA29" s="1137">
        <v>7</v>
      </c>
      <c r="AB29" s="1137"/>
      <c r="AC29" s="1137"/>
      <c r="AD29" s="1137"/>
      <c r="AE29" s="1138"/>
      <c r="AF29" s="1112">
        <v>7</v>
      </c>
      <c r="AG29" s="1113"/>
      <c r="AH29" s="1113"/>
      <c r="AI29" s="1113"/>
      <c r="AJ29" s="1114"/>
      <c r="AK29" s="1073">
        <v>46</v>
      </c>
      <c r="AL29" s="1064"/>
      <c r="AM29" s="1064"/>
      <c r="AN29" s="1064"/>
      <c r="AO29" s="1064"/>
      <c r="AP29" s="1064" t="s">
        <v>605</v>
      </c>
      <c r="AQ29" s="1064"/>
      <c r="AR29" s="1064"/>
      <c r="AS29" s="1064"/>
      <c r="AT29" s="1064"/>
      <c r="AU29" s="1064" t="s">
        <v>605</v>
      </c>
      <c r="AV29" s="1064"/>
      <c r="AW29" s="1064"/>
      <c r="AX29" s="1064"/>
      <c r="AY29" s="1064"/>
      <c r="AZ29" s="1135" t="s">
        <v>605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230</v>
      </c>
      <c r="R30" s="1137"/>
      <c r="S30" s="1137"/>
      <c r="T30" s="1137"/>
      <c r="U30" s="1137"/>
      <c r="V30" s="1137">
        <v>196</v>
      </c>
      <c r="W30" s="1137"/>
      <c r="X30" s="1137"/>
      <c r="Y30" s="1137"/>
      <c r="Z30" s="1137"/>
      <c r="AA30" s="1137">
        <v>34</v>
      </c>
      <c r="AB30" s="1137"/>
      <c r="AC30" s="1137"/>
      <c r="AD30" s="1137"/>
      <c r="AE30" s="1138"/>
      <c r="AF30" s="1112">
        <v>971</v>
      </c>
      <c r="AG30" s="1113"/>
      <c r="AH30" s="1113"/>
      <c r="AI30" s="1113"/>
      <c r="AJ30" s="1114"/>
      <c r="AK30" s="1073">
        <v>42</v>
      </c>
      <c r="AL30" s="1064"/>
      <c r="AM30" s="1064"/>
      <c r="AN30" s="1064"/>
      <c r="AO30" s="1064"/>
      <c r="AP30" s="1064">
        <v>724</v>
      </c>
      <c r="AQ30" s="1064"/>
      <c r="AR30" s="1064"/>
      <c r="AS30" s="1064"/>
      <c r="AT30" s="1064"/>
      <c r="AU30" s="1064">
        <v>1</v>
      </c>
      <c r="AV30" s="1064"/>
      <c r="AW30" s="1064"/>
      <c r="AX30" s="1064"/>
      <c r="AY30" s="1064"/>
      <c r="AZ30" s="1135" t="s">
        <v>605</v>
      </c>
      <c r="BA30" s="1135"/>
      <c r="BB30" s="1135"/>
      <c r="BC30" s="1135"/>
      <c r="BD30" s="1135"/>
      <c r="BE30" s="1125" t="s">
        <v>405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962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584</v>
      </c>
      <c r="C68" s="1079"/>
      <c r="D68" s="1079"/>
      <c r="E68" s="1079"/>
      <c r="F68" s="1079"/>
      <c r="G68" s="1079"/>
      <c r="H68" s="1079"/>
      <c r="I68" s="1079"/>
      <c r="J68" s="1079"/>
      <c r="K68" s="1079"/>
      <c r="L68" s="1079"/>
      <c r="M68" s="1079"/>
      <c r="N68" s="1079"/>
      <c r="O68" s="1079"/>
      <c r="P68" s="1080"/>
      <c r="Q68" s="1081">
        <v>171</v>
      </c>
      <c r="R68" s="1075"/>
      <c r="S68" s="1075"/>
      <c r="T68" s="1075"/>
      <c r="U68" s="1075"/>
      <c r="V68" s="1075">
        <v>160</v>
      </c>
      <c r="W68" s="1075"/>
      <c r="X68" s="1075"/>
      <c r="Y68" s="1075"/>
      <c r="Z68" s="1075"/>
      <c r="AA68" s="1075">
        <v>11</v>
      </c>
      <c r="AB68" s="1075"/>
      <c r="AC68" s="1075"/>
      <c r="AD68" s="1075"/>
      <c r="AE68" s="1075"/>
      <c r="AF68" s="1075">
        <v>11</v>
      </c>
      <c r="AG68" s="1075"/>
      <c r="AH68" s="1075"/>
      <c r="AI68" s="1075"/>
      <c r="AJ68" s="1075"/>
      <c r="AK68" s="1075" t="s">
        <v>601</v>
      </c>
      <c r="AL68" s="1075"/>
      <c r="AM68" s="1075"/>
      <c r="AN68" s="1075"/>
      <c r="AO68" s="1075"/>
      <c r="AP68" s="1075" t="s">
        <v>601</v>
      </c>
      <c r="AQ68" s="1075"/>
      <c r="AR68" s="1075"/>
      <c r="AS68" s="1075"/>
      <c r="AT68" s="1075"/>
      <c r="AU68" s="1075" t="s">
        <v>601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585</v>
      </c>
      <c r="C69" s="1068"/>
      <c r="D69" s="1068"/>
      <c r="E69" s="1068"/>
      <c r="F69" s="1068"/>
      <c r="G69" s="1068"/>
      <c r="H69" s="1068"/>
      <c r="I69" s="1068"/>
      <c r="J69" s="1068"/>
      <c r="K69" s="1068"/>
      <c r="L69" s="1068"/>
      <c r="M69" s="1068"/>
      <c r="N69" s="1068"/>
      <c r="O69" s="1068"/>
      <c r="P69" s="1069"/>
      <c r="Q69" s="1070">
        <v>92</v>
      </c>
      <c r="R69" s="1064"/>
      <c r="S69" s="1064"/>
      <c r="T69" s="1064"/>
      <c r="U69" s="1064"/>
      <c r="V69" s="1064">
        <v>90</v>
      </c>
      <c r="W69" s="1064"/>
      <c r="X69" s="1064"/>
      <c r="Y69" s="1064"/>
      <c r="Z69" s="1064"/>
      <c r="AA69" s="1064">
        <v>1</v>
      </c>
      <c r="AB69" s="1064"/>
      <c r="AC69" s="1064"/>
      <c r="AD69" s="1064"/>
      <c r="AE69" s="1064"/>
      <c r="AF69" s="1064">
        <v>1</v>
      </c>
      <c r="AG69" s="1064"/>
      <c r="AH69" s="1064"/>
      <c r="AI69" s="1064"/>
      <c r="AJ69" s="1064"/>
      <c r="AK69" s="1064" t="s">
        <v>602</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586</v>
      </c>
      <c r="C70" s="1068"/>
      <c r="D70" s="1068"/>
      <c r="E70" s="1068"/>
      <c r="F70" s="1068"/>
      <c r="G70" s="1068"/>
      <c r="H70" s="1068"/>
      <c r="I70" s="1068"/>
      <c r="J70" s="1068"/>
      <c r="K70" s="1068"/>
      <c r="L70" s="1068"/>
      <c r="M70" s="1068"/>
      <c r="N70" s="1068"/>
      <c r="O70" s="1068"/>
      <c r="P70" s="1069"/>
      <c r="Q70" s="1070">
        <v>10094</v>
      </c>
      <c r="R70" s="1064"/>
      <c r="S70" s="1064"/>
      <c r="T70" s="1064"/>
      <c r="U70" s="1064"/>
      <c r="V70" s="1064">
        <v>9713</v>
      </c>
      <c r="W70" s="1064"/>
      <c r="X70" s="1064"/>
      <c r="Y70" s="1064"/>
      <c r="Z70" s="1064"/>
      <c r="AA70" s="1064">
        <v>381</v>
      </c>
      <c r="AB70" s="1064"/>
      <c r="AC70" s="1064"/>
      <c r="AD70" s="1064"/>
      <c r="AE70" s="1064"/>
      <c r="AF70" s="1064">
        <v>381</v>
      </c>
      <c r="AG70" s="1064"/>
      <c r="AH70" s="1064"/>
      <c r="AI70" s="1064"/>
      <c r="AJ70" s="1064"/>
      <c r="AK70" s="1064" t="s">
        <v>601</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587</v>
      </c>
      <c r="C71" s="1068"/>
      <c r="D71" s="1068"/>
      <c r="E71" s="1068"/>
      <c r="F71" s="1068"/>
      <c r="G71" s="1068"/>
      <c r="H71" s="1068"/>
      <c r="I71" s="1068"/>
      <c r="J71" s="1068"/>
      <c r="K71" s="1068"/>
      <c r="L71" s="1068"/>
      <c r="M71" s="1068"/>
      <c r="N71" s="1068"/>
      <c r="O71" s="1068"/>
      <c r="P71" s="1069"/>
      <c r="Q71" s="1070">
        <v>62</v>
      </c>
      <c r="R71" s="1064"/>
      <c r="S71" s="1064"/>
      <c r="T71" s="1064"/>
      <c r="U71" s="1064"/>
      <c r="V71" s="1064">
        <v>62</v>
      </c>
      <c r="W71" s="1064"/>
      <c r="X71" s="1064"/>
      <c r="Y71" s="1064"/>
      <c r="Z71" s="1064"/>
      <c r="AA71" s="1064" t="s">
        <v>601</v>
      </c>
      <c r="AB71" s="1064"/>
      <c r="AC71" s="1064"/>
      <c r="AD71" s="1064"/>
      <c r="AE71" s="1064"/>
      <c r="AF71" s="1064" t="s">
        <v>601</v>
      </c>
      <c r="AG71" s="1064"/>
      <c r="AH71" s="1064"/>
      <c r="AI71" s="1064"/>
      <c r="AJ71" s="1064"/>
      <c r="AK71" s="1064" t="s">
        <v>601</v>
      </c>
      <c r="AL71" s="1064"/>
      <c r="AM71" s="1064"/>
      <c r="AN71" s="1064"/>
      <c r="AO71" s="1064"/>
      <c r="AP71" s="1064" t="s">
        <v>601</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588</v>
      </c>
      <c r="C72" s="1068"/>
      <c r="D72" s="1068"/>
      <c r="E72" s="1068"/>
      <c r="F72" s="1068"/>
      <c r="G72" s="1068"/>
      <c r="H72" s="1068"/>
      <c r="I72" s="1068"/>
      <c r="J72" s="1068"/>
      <c r="K72" s="1068"/>
      <c r="L72" s="1068"/>
      <c r="M72" s="1068"/>
      <c r="N72" s="1068"/>
      <c r="O72" s="1068"/>
      <c r="P72" s="1069"/>
      <c r="Q72" s="1070">
        <v>191</v>
      </c>
      <c r="R72" s="1064"/>
      <c r="S72" s="1064"/>
      <c r="T72" s="1064"/>
      <c r="U72" s="1064"/>
      <c r="V72" s="1064">
        <v>179</v>
      </c>
      <c r="W72" s="1064"/>
      <c r="X72" s="1064"/>
      <c r="Y72" s="1064"/>
      <c r="Z72" s="1064"/>
      <c r="AA72" s="1064">
        <v>12</v>
      </c>
      <c r="AB72" s="1064"/>
      <c r="AC72" s="1064"/>
      <c r="AD72" s="1064"/>
      <c r="AE72" s="1064"/>
      <c r="AF72" s="1064">
        <v>12</v>
      </c>
      <c r="AG72" s="1064"/>
      <c r="AH72" s="1064"/>
      <c r="AI72" s="1064"/>
      <c r="AJ72" s="1064"/>
      <c r="AK72" s="1064" t="s">
        <v>601</v>
      </c>
      <c r="AL72" s="1064"/>
      <c r="AM72" s="1064"/>
      <c r="AN72" s="1064"/>
      <c r="AO72" s="1064"/>
      <c r="AP72" s="1064" t="s">
        <v>601</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589</v>
      </c>
      <c r="C73" s="1068"/>
      <c r="D73" s="1068"/>
      <c r="E73" s="1068"/>
      <c r="F73" s="1068"/>
      <c r="G73" s="1068"/>
      <c r="H73" s="1068"/>
      <c r="I73" s="1068"/>
      <c r="J73" s="1068"/>
      <c r="K73" s="1068"/>
      <c r="L73" s="1068"/>
      <c r="M73" s="1068"/>
      <c r="N73" s="1068"/>
      <c r="O73" s="1068"/>
      <c r="P73" s="1069"/>
      <c r="Q73" s="1070">
        <v>36</v>
      </c>
      <c r="R73" s="1064"/>
      <c r="S73" s="1064"/>
      <c r="T73" s="1064"/>
      <c r="U73" s="1064"/>
      <c r="V73" s="1064">
        <v>33</v>
      </c>
      <c r="W73" s="1064"/>
      <c r="X73" s="1064"/>
      <c r="Y73" s="1064"/>
      <c r="Z73" s="1064"/>
      <c r="AA73" s="1064">
        <v>3</v>
      </c>
      <c r="AB73" s="1064"/>
      <c r="AC73" s="1064"/>
      <c r="AD73" s="1064"/>
      <c r="AE73" s="1064"/>
      <c r="AF73" s="1064">
        <v>3</v>
      </c>
      <c r="AG73" s="1064"/>
      <c r="AH73" s="1064"/>
      <c r="AI73" s="1064"/>
      <c r="AJ73" s="1064"/>
      <c r="AK73" s="1064" t="s">
        <v>601</v>
      </c>
      <c r="AL73" s="1064"/>
      <c r="AM73" s="1064"/>
      <c r="AN73" s="1064"/>
      <c r="AO73" s="1064"/>
      <c r="AP73" s="1064" t="s">
        <v>601</v>
      </c>
      <c r="AQ73" s="1064"/>
      <c r="AR73" s="1064"/>
      <c r="AS73" s="1064"/>
      <c r="AT73" s="1064"/>
      <c r="AU73" s="1064" t="s">
        <v>601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590</v>
      </c>
      <c r="C74" s="1068"/>
      <c r="D74" s="1068"/>
      <c r="E74" s="1068"/>
      <c r="F74" s="1068"/>
      <c r="G74" s="1068"/>
      <c r="H74" s="1068"/>
      <c r="I74" s="1068"/>
      <c r="J74" s="1068"/>
      <c r="K74" s="1068"/>
      <c r="L74" s="1068"/>
      <c r="M74" s="1068"/>
      <c r="N74" s="1068"/>
      <c r="O74" s="1068"/>
      <c r="P74" s="1069"/>
      <c r="Q74" s="1070">
        <v>18</v>
      </c>
      <c r="R74" s="1064"/>
      <c r="S74" s="1064"/>
      <c r="T74" s="1064"/>
      <c r="U74" s="1064"/>
      <c r="V74" s="1064">
        <v>5</v>
      </c>
      <c r="W74" s="1064"/>
      <c r="X74" s="1064"/>
      <c r="Y74" s="1064"/>
      <c r="Z74" s="1064"/>
      <c r="AA74" s="1064">
        <v>14</v>
      </c>
      <c r="AB74" s="1064"/>
      <c r="AC74" s="1064"/>
      <c r="AD74" s="1064"/>
      <c r="AE74" s="1064"/>
      <c r="AF74" s="1064">
        <v>14</v>
      </c>
      <c r="AG74" s="1064"/>
      <c r="AH74" s="1064"/>
      <c r="AI74" s="1064"/>
      <c r="AJ74" s="1064"/>
      <c r="AK74" s="1064" t="s">
        <v>601</v>
      </c>
      <c r="AL74" s="1064"/>
      <c r="AM74" s="1064"/>
      <c r="AN74" s="1064"/>
      <c r="AO74" s="1064"/>
      <c r="AP74" s="1064" t="s">
        <v>601</v>
      </c>
      <c r="AQ74" s="1064"/>
      <c r="AR74" s="1064"/>
      <c r="AS74" s="1064"/>
      <c r="AT74" s="1064"/>
      <c r="AU74" s="1064" t="s">
        <v>601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591</v>
      </c>
      <c r="C75" s="1068"/>
      <c r="D75" s="1068"/>
      <c r="E75" s="1068"/>
      <c r="F75" s="1068"/>
      <c r="G75" s="1068"/>
      <c r="H75" s="1068"/>
      <c r="I75" s="1068"/>
      <c r="J75" s="1068"/>
      <c r="K75" s="1068"/>
      <c r="L75" s="1068"/>
      <c r="M75" s="1068"/>
      <c r="N75" s="1068"/>
      <c r="O75" s="1068"/>
      <c r="P75" s="1069"/>
      <c r="Q75" s="1071">
        <v>26</v>
      </c>
      <c r="R75" s="1072"/>
      <c r="S75" s="1072"/>
      <c r="T75" s="1072"/>
      <c r="U75" s="1073"/>
      <c r="V75" s="1074">
        <v>34</v>
      </c>
      <c r="W75" s="1072"/>
      <c r="X75" s="1072"/>
      <c r="Y75" s="1072"/>
      <c r="Z75" s="1073"/>
      <c r="AA75" s="1074">
        <v>-8</v>
      </c>
      <c r="AB75" s="1072"/>
      <c r="AC75" s="1072"/>
      <c r="AD75" s="1072"/>
      <c r="AE75" s="1073"/>
      <c r="AF75" s="1074">
        <v>-8</v>
      </c>
      <c r="AG75" s="1072"/>
      <c r="AH75" s="1072"/>
      <c r="AI75" s="1072"/>
      <c r="AJ75" s="1073"/>
      <c r="AK75" s="1074" t="s">
        <v>601</v>
      </c>
      <c r="AL75" s="1072"/>
      <c r="AM75" s="1072"/>
      <c r="AN75" s="1072"/>
      <c r="AO75" s="1073"/>
      <c r="AP75" s="1074" t="s">
        <v>601</v>
      </c>
      <c r="AQ75" s="1072"/>
      <c r="AR75" s="1072"/>
      <c r="AS75" s="1072"/>
      <c r="AT75" s="1073"/>
      <c r="AU75" s="1074" t="s">
        <v>601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592</v>
      </c>
      <c r="C76" s="1068"/>
      <c r="D76" s="1068"/>
      <c r="E76" s="1068"/>
      <c r="F76" s="1068"/>
      <c r="G76" s="1068"/>
      <c r="H76" s="1068"/>
      <c r="I76" s="1068"/>
      <c r="J76" s="1068"/>
      <c r="K76" s="1068"/>
      <c r="L76" s="1068"/>
      <c r="M76" s="1068"/>
      <c r="N76" s="1068"/>
      <c r="O76" s="1068"/>
      <c r="P76" s="1069"/>
      <c r="Q76" s="1071">
        <v>5334</v>
      </c>
      <c r="R76" s="1072"/>
      <c r="S76" s="1072"/>
      <c r="T76" s="1072"/>
      <c r="U76" s="1073"/>
      <c r="V76" s="1074">
        <v>4909</v>
      </c>
      <c r="W76" s="1072"/>
      <c r="X76" s="1072"/>
      <c r="Y76" s="1072"/>
      <c r="Z76" s="1073"/>
      <c r="AA76" s="1074">
        <v>425</v>
      </c>
      <c r="AB76" s="1072"/>
      <c r="AC76" s="1072"/>
      <c r="AD76" s="1072"/>
      <c r="AE76" s="1073"/>
      <c r="AF76" s="1074">
        <v>425</v>
      </c>
      <c r="AG76" s="1072"/>
      <c r="AH76" s="1072"/>
      <c r="AI76" s="1072"/>
      <c r="AJ76" s="1073"/>
      <c r="AK76" s="1074" t="s">
        <v>601</v>
      </c>
      <c r="AL76" s="1072"/>
      <c r="AM76" s="1072"/>
      <c r="AN76" s="1072"/>
      <c r="AO76" s="1073"/>
      <c r="AP76" s="1074">
        <v>2315</v>
      </c>
      <c r="AQ76" s="1072"/>
      <c r="AR76" s="1072"/>
      <c r="AS76" s="1072"/>
      <c r="AT76" s="1073"/>
      <c r="AU76" s="1074">
        <v>263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593</v>
      </c>
      <c r="C77" s="1068"/>
      <c r="D77" s="1068"/>
      <c r="E77" s="1068"/>
      <c r="F77" s="1068"/>
      <c r="G77" s="1068"/>
      <c r="H77" s="1068"/>
      <c r="I77" s="1068"/>
      <c r="J77" s="1068"/>
      <c r="K77" s="1068"/>
      <c r="L77" s="1068"/>
      <c r="M77" s="1068"/>
      <c r="N77" s="1068"/>
      <c r="O77" s="1068"/>
      <c r="P77" s="1069"/>
      <c r="Q77" s="1071">
        <v>1670</v>
      </c>
      <c r="R77" s="1072"/>
      <c r="S77" s="1072"/>
      <c r="T77" s="1072"/>
      <c r="U77" s="1073"/>
      <c r="V77" s="1074">
        <v>1550</v>
      </c>
      <c r="W77" s="1072"/>
      <c r="X77" s="1072"/>
      <c r="Y77" s="1072"/>
      <c r="Z77" s="1073"/>
      <c r="AA77" s="1074">
        <v>120</v>
      </c>
      <c r="AB77" s="1072"/>
      <c r="AC77" s="1072"/>
      <c r="AD77" s="1072"/>
      <c r="AE77" s="1073"/>
      <c r="AF77" s="1074">
        <v>120</v>
      </c>
      <c r="AG77" s="1072"/>
      <c r="AH77" s="1072"/>
      <c r="AI77" s="1072"/>
      <c r="AJ77" s="1073"/>
      <c r="AK77" s="1074">
        <v>135</v>
      </c>
      <c r="AL77" s="1072"/>
      <c r="AM77" s="1072"/>
      <c r="AN77" s="1072"/>
      <c r="AO77" s="1073"/>
      <c r="AP77" s="1074">
        <v>1048</v>
      </c>
      <c r="AQ77" s="1072"/>
      <c r="AR77" s="1072"/>
      <c r="AS77" s="1072"/>
      <c r="AT77" s="1073"/>
      <c r="AU77" s="1074">
        <v>12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594</v>
      </c>
      <c r="C78" s="1068"/>
      <c r="D78" s="1068"/>
      <c r="E78" s="1068"/>
      <c r="F78" s="1068"/>
      <c r="G78" s="1068"/>
      <c r="H78" s="1068"/>
      <c r="I78" s="1068"/>
      <c r="J78" s="1068"/>
      <c r="K78" s="1068"/>
      <c r="L78" s="1068"/>
      <c r="M78" s="1068"/>
      <c r="N78" s="1068"/>
      <c r="O78" s="1068"/>
      <c r="P78" s="1069"/>
      <c r="Q78" s="1070">
        <v>204</v>
      </c>
      <c r="R78" s="1064"/>
      <c r="S78" s="1064"/>
      <c r="T78" s="1064"/>
      <c r="U78" s="1064"/>
      <c r="V78" s="1064">
        <v>196</v>
      </c>
      <c r="W78" s="1064"/>
      <c r="X78" s="1064"/>
      <c r="Y78" s="1064"/>
      <c r="Z78" s="1064"/>
      <c r="AA78" s="1064">
        <v>9</v>
      </c>
      <c r="AB78" s="1064"/>
      <c r="AC78" s="1064"/>
      <c r="AD78" s="1064"/>
      <c r="AE78" s="1064"/>
      <c r="AF78" s="1064">
        <v>9</v>
      </c>
      <c r="AG78" s="1064"/>
      <c r="AH78" s="1064"/>
      <c r="AI78" s="1064"/>
      <c r="AJ78" s="1064"/>
      <c r="AK78" s="1064" t="s">
        <v>601</v>
      </c>
      <c r="AL78" s="1064"/>
      <c r="AM78" s="1064"/>
      <c r="AN78" s="1064"/>
      <c r="AO78" s="1064"/>
      <c r="AP78" s="1064" t="s">
        <v>601</v>
      </c>
      <c r="AQ78" s="1064"/>
      <c r="AR78" s="1064"/>
      <c r="AS78" s="1064"/>
      <c r="AT78" s="1064"/>
      <c r="AU78" s="1064" t="s">
        <v>601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595</v>
      </c>
      <c r="C79" s="1068"/>
      <c r="D79" s="1068"/>
      <c r="E79" s="1068"/>
      <c r="F79" s="1068"/>
      <c r="G79" s="1068"/>
      <c r="H79" s="1068"/>
      <c r="I79" s="1068"/>
      <c r="J79" s="1068"/>
      <c r="K79" s="1068"/>
      <c r="L79" s="1068"/>
      <c r="M79" s="1068"/>
      <c r="N79" s="1068"/>
      <c r="O79" s="1068"/>
      <c r="P79" s="1069"/>
      <c r="Q79" s="1070">
        <v>65</v>
      </c>
      <c r="R79" s="1064"/>
      <c r="S79" s="1064"/>
      <c r="T79" s="1064"/>
      <c r="U79" s="1064"/>
      <c r="V79" s="1064">
        <v>65</v>
      </c>
      <c r="W79" s="1064"/>
      <c r="X79" s="1064"/>
      <c r="Y79" s="1064"/>
      <c r="Z79" s="1064"/>
      <c r="AA79" s="1064" t="s">
        <v>601</v>
      </c>
      <c r="AB79" s="1064"/>
      <c r="AC79" s="1064"/>
      <c r="AD79" s="1064"/>
      <c r="AE79" s="1064"/>
      <c r="AF79" s="1064" t="s">
        <v>601</v>
      </c>
      <c r="AG79" s="1064"/>
      <c r="AH79" s="1064"/>
      <c r="AI79" s="1064"/>
      <c r="AJ79" s="1064"/>
      <c r="AK79" s="1064" t="s">
        <v>601</v>
      </c>
      <c r="AL79" s="1064"/>
      <c r="AM79" s="1064"/>
      <c r="AN79" s="1064"/>
      <c r="AO79" s="1064"/>
      <c r="AP79" s="1064" t="s">
        <v>601</v>
      </c>
      <c r="AQ79" s="1064"/>
      <c r="AR79" s="1064"/>
      <c r="AS79" s="1064"/>
      <c r="AT79" s="1064"/>
      <c r="AU79" s="1064" t="s">
        <v>601</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596</v>
      </c>
      <c r="C80" s="1068"/>
      <c r="D80" s="1068"/>
      <c r="E80" s="1068"/>
      <c r="F80" s="1068"/>
      <c r="G80" s="1068"/>
      <c r="H80" s="1068"/>
      <c r="I80" s="1068"/>
      <c r="J80" s="1068"/>
      <c r="K80" s="1068"/>
      <c r="L80" s="1068"/>
      <c r="M80" s="1068"/>
      <c r="N80" s="1068"/>
      <c r="O80" s="1068"/>
      <c r="P80" s="1069"/>
      <c r="Q80" s="1070">
        <v>1433</v>
      </c>
      <c r="R80" s="1064"/>
      <c r="S80" s="1064"/>
      <c r="T80" s="1064"/>
      <c r="U80" s="1064"/>
      <c r="V80" s="1064">
        <v>1391</v>
      </c>
      <c r="W80" s="1064"/>
      <c r="X80" s="1064"/>
      <c r="Y80" s="1064"/>
      <c r="Z80" s="1064"/>
      <c r="AA80" s="1064">
        <v>42</v>
      </c>
      <c r="AB80" s="1064"/>
      <c r="AC80" s="1064"/>
      <c r="AD80" s="1064"/>
      <c r="AE80" s="1064"/>
      <c r="AF80" s="1064">
        <v>42</v>
      </c>
      <c r="AG80" s="1064"/>
      <c r="AH80" s="1064"/>
      <c r="AI80" s="1064"/>
      <c r="AJ80" s="1064"/>
      <c r="AK80" s="1064" t="s">
        <v>601</v>
      </c>
      <c r="AL80" s="1064"/>
      <c r="AM80" s="1064"/>
      <c r="AN80" s="1064"/>
      <c r="AO80" s="1064"/>
      <c r="AP80" s="1064" t="s">
        <v>601</v>
      </c>
      <c r="AQ80" s="1064"/>
      <c r="AR80" s="1064"/>
      <c r="AS80" s="1064"/>
      <c r="AT80" s="1064"/>
      <c r="AU80" s="1064" t="s">
        <v>601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597</v>
      </c>
      <c r="C81" s="1068"/>
      <c r="D81" s="1068"/>
      <c r="E81" s="1068"/>
      <c r="F81" s="1068"/>
      <c r="G81" s="1068"/>
      <c r="H81" s="1068"/>
      <c r="I81" s="1068"/>
      <c r="J81" s="1068"/>
      <c r="K81" s="1068"/>
      <c r="L81" s="1068"/>
      <c r="M81" s="1068"/>
      <c r="N81" s="1068"/>
      <c r="O81" s="1068"/>
      <c r="P81" s="1069"/>
      <c r="Q81" s="1070">
        <v>70128</v>
      </c>
      <c r="R81" s="1064"/>
      <c r="S81" s="1064"/>
      <c r="T81" s="1064"/>
      <c r="U81" s="1064"/>
      <c r="V81" s="1064">
        <v>68744</v>
      </c>
      <c r="W81" s="1064"/>
      <c r="X81" s="1064"/>
      <c r="Y81" s="1064"/>
      <c r="Z81" s="1064"/>
      <c r="AA81" s="1064" t="s">
        <v>601</v>
      </c>
      <c r="AB81" s="1064"/>
      <c r="AC81" s="1064"/>
      <c r="AD81" s="1064"/>
      <c r="AE81" s="1064"/>
      <c r="AF81" s="1064">
        <v>1385</v>
      </c>
      <c r="AG81" s="1064"/>
      <c r="AH81" s="1064"/>
      <c r="AI81" s="1064"/>
      <c r="AJ81" s="1064"/>
      <c r="AK81" s="1064">
        <v>644</v>
      </c>
      <c r="AL81" s="1064"/>
      <c r="AM81" s="1064"/>
      <c r="AN81" s="1064"/>
      <c r="AO81" s="1064"/>
      <c r="AP81" s="1064" t="s">
        <v>601</v>
      </c>
      <c r="AQ81" s="1064"/>
      <c r="AR81" s="1064"/>
      <c r="AS81" s="1064"/>
      <c r="AT81" s="1064"/>
      <c r="AU81" s="1064" t="s">
        <v>601</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598</v>
      </c>
      <c r="C82" s="1068"/>
      <c r="D82" s="1068"/>
      <c r="E82" s="1068"/>
      <c r="F82" s="1068"/>
      <c r="G82" s="1068"/>
      <c r="H82" s="1068"/>
      <c r="I82" s="1068"/>
      <c r="J82" s="1068"/>
      <c r="K82" s="1068"/>
      <c r="L82" s="1068"/>
      <c r="M82" s="1068"/>
      <c r="N82" s="1068"/>
      <c r="O82" s="1068"/>
      <c r="P82" s="1069"/>
      <c r="Q82" s="1070">
        <v>173</v>
      </c>
      <c r="R82" s="1064"/>
      <c r="S82" s="1064"/>
      <c r="T82" s="1064"/>
      <c r="U82" s="1064"/>
      <c r="V82" s="1064">
        <v>151</v>
      </c>
      <c r="W82" s="1064"/>
      <c r="X82" s="1064"/>
      <c r="Y82" s="1064"/>
      <c r="Z82" s="1064"/>
      <c r="AA82" s="1064">
        <v>22</v>
      </c>
      <c r="AB82" s="1064"/>
      <c r="AC82" s="1064"/>
      <c r="AD82" s="1064"/>
      <c r="AE82" s="1064"/>
      <c r="AF82" s="1064">
        <v>22</v>
      </c>
      <c r="AG82" s="1064"/>
      <c r="AH82" s="1064"/>
      <c r="AI82" s="1064"/>
      <c r="AJ82" s="1064"/>
      <c r="AK82" s="1064">
        <v>42</v>
      </c>
      <c r="AL82" s="1064"/>
      <c r="AM82" s="1064"/>
      <c r="AN82" s="1064"/>
      <c r="AO82" s="1064"/>
      <c r="AP82" s="1064" t="s">
        <v>601</v>
      </c>
      <c r="AQ82" s="1064"/>
      <c r="AR82" s="1064"/>
      <c r="AS82" s="1064"/>
      <c r="AT82" s="1064"/>
      <c r="AU82" s="1064" t="s">
        <v>601</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599</v>
      </c>
      <c r="C83" s="1068"/>
      <c r="D83" s="1068"/>
      <c r="E83" s="1068"/>
      <c r="F83" s="1068"/>
      <c r="G83" s="1068"/>
      <c r="H83" s="1068"/>
      <c r="I83" s="1068"/>
      <c r="J83" s="1068"/>
      <c r="K83" s="1068"/>
      <c r="L83" s="1068"/>
      <c r="M83" s="1068"/>
      <c r="N83" s="1068"/>
      <c r="O83" s="1068"/>
      <c r="P83" s="1069"/>
      <c r="Q83" s="1070">
        <v>783718</v>
      </c>
      <c r="R83" s="1064"/>
      <c r="S83" s="1064"/>
      <c r="T83" s="1064"/>
      <c r="U83" s="1064"/>
      <c r="V83" s="1064">
        <v>768737</v>
      </c>
      <c r="W83" s="1064"/>
      <c r="X83" s="1064"/>
      <c r="Y83" s="1064"/>
      <c r="Z83" s="1064"/>
      <c r="AA83" s="1064">
        <v>14981</v>
      </c>
      <c r="AB83" s="1064"/>
      <c r="AC83" s="1064"/>
      <c r="AD83" s="1064"/>
      <c r="AE83" s="1064"/>
      <c r="AF83" s="1064">
        <v>14981</v>
      </c>
      <c r="AG83" s="1064"/>
      <c r="AH83" s="1064"/>
      <c r="AI83" s="1064"/>
      <c r="AJ83" s="1064"/>
      <c r="AK83" s="1064">
        <v>4096</v>
      </c>
      <c r="AL83" s="1064"/>
      <c r="AM83" s="1064"/>
      <c r="AN83" s="1064"/>
      <c r="AO83" s="1064"/>
      <c r="AP83" s="1064" t="s">
        <v>601</v>
      </c>
      <c r="AQ83" s="1064"/>
      <c r="AR83" s="1064"/>
      <c r="AS83" s="1064"/>
      <c r="AT83" s="1064"/>
      <c r="AU83" s="1064" t="s">
        <v>601</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600</v>
      </c>
      <c r="C84" s="1068"/>
      <c r="D84" s="1068"/>
      <c r="E84" s="1068"/>
      <c r="F84" s="1068"/>
      <c r="G84" s="1068"/>
      <c r="H84" s="1068"/>
      <c r="I84" s="1068"/>
      <c r="J84" s="1068"/>
      <c r="K84" s="1068"/>
      <c r="L84" s="1068"/>
      <c r="M84" s="1068"/>
      <c r="N84" s="1068"/>
      <c r="O84" s="1068"/>
      <c r="P84" s="1069"/>
      <c r="Q84" s="1070">
        <v>3854</v>
      </c>
      <c r="R84" s="1064"/>
      <c r="S84" s="1064"/>
      <c r="T84" s="1064"/>
      <c r="U84" s="1064"/>
      <c r="V84" s="1064">
        <v>3385</v>
      </c>
      <c r="W84" s="1064"/>
      <c r="X84" s="1064"/>
      <c r="Y84" s="1064"/>
      <c r="Z84" s="1064"/>
      <c r="AA84" s="1064">
        <v>469</v>
      </c>
      <c r="AB84" s="1064"/>
      <c r="AC84" s="1064"/>
      <c r="AD84" s="1064"/>
      <c r="AE84" s="1064"/>
      <c r="AF84" s="1064">
        <v>2410</v>
      </c>
      <c r="AG84" s="1064"/>
      <c r="AH84" s="1064"/>
      <c r="AI84" s="1064"/>
      <c r="AJ84" s="1064"/>
      <c r="AK84" s="1064" t="s">
        <v>601</v>
      </c>
      <c r="AL84" s="1064"/>
      <c r="AM84" s="1064"/>
      <c r="AN84" s="1064"/>
      <c r="AO84" s="1064"/>
      <c r="AP84" s="1064">
        <v>7935</v>
      </c>
      <c r="AQ84" s="1064"/>
      <c r="AR84" s="1064"/>
      <c r="AS84" s="1064"/>
      <c r="AT84" s="1064"/>
      <c r="AU84" s="1064" t="s">
        <v>601</v>
      </c>
      <c r="AV84" s="1064"/>
      <c r="AW84" s="1064"/>
      <c r="AX84" s="1064"/>
      <c r="AY84" s="1064"/>
      <c r="AZ84" s="1065" t="s">
        <v>603</v>
      </c>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448204</v>
      </c>
      <c r="AB110" s="980"/>
      <c r="AC110" s="980"/>
      <c r="AD110" s="980"/>
      <c r="AE110" s="981"/>
      <c r="AF110" s="982">
        <v>469095</v>
      </c>
      <c r="AG110" s="980"/>
      <c r="AH110" s="980"/>
      <c r="AI110" s="980"/>
      <c r="AJ110" s="981"/>
      <c r="AK110" s="982">
        <v>470736</v>
      </c>
      <c r="AL110" s="980"/>
      <c r="AM110" s="980"/>
      <c r="AN110" s="980"/>
      <c r="AO110" s="981"/>
      <c r="AP110" s="983">
        <v>16.100000000000001</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5172081</v>
      </c>
      <c r="BR110" s="927"/>
      <c r="BS110" s="927"/>
      <c r="BT110" s="927"/>
      <c r="BU110" s="927"/>
      <c r="BV110" s="927">
        <v>5050979</v>
      </c>
      <c r="BW110" s="927"/>
      <c r="BX110" s="927"/>
      <c r="BY110" s="927"/>
      <c r="BZ110" s="927"/>
      <c r="CA110" s="927">
        <v>4873434</v>
      </c>
      <c r="CB110" s="927"/>
      <c r="CC110" s="927"/>
      <c r="CD110" s="927"/>
      <c r="CE110" s="927"/>
      <c r="CF110" s="951">
        <v>166.9</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391</v>
      </c>
      <c r="DH110" s="927"/>
      <c r="DI110" s="927"/>
      <c r="DJ110" s="927"/>
      <c r="DK110" s="927"/>
      <c r="DL110" s="927" t="s">
        <v>391</v>
      </c>
      <c r="DM110" s="927"/>
      <c r="DN110" s="927"/>
      <c r="DO110" s="927"/>
      <c r="DP110" s="927"/>
      <c r="DQ110" s="927" t="s">
        <v>391</v>
      </c>
      <c r="DR110" s="927"/>
      <c r="DS110" s="927"/>
      <c r="DT110" s="927"/>
      <c r="DU110" s="927"/>
      <c r="DV110" s="928" t="s">
        <v>408</v>
      </c>
      <c r="DW110" s="928"/>
      <c r="DX110" s="928"/>
      <c r="DY110" s="928"/>
      <c r="DZ110" s="929"/>
    </row>
    <row r="111" spans="1:131" s="247" customFormat="1" ht="26.25" customHeight="1">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391</v>
      </c>
      <c r="AG111" s="1008"/>
      <c r="AH111" s="1008"/>
      <c r="AI111" s="1008"/>
      <c r="AJ111" s="1009"/>
      <c r="AK111" s="1010" t="s">
        <v>408</v>
      </c>
      <c r="AL111" s="1008"/>
      <c r="AM111" s="1008"/>
      <c r="AN111" s="1008"/>
      <c r="AO111" s="1009"/>
      <c r="AP111" s="1011" t="s">
        <v>391</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226702</v>
      </c>
      <c r="BR111" s="899"/>
      <c r="BS111" s="899"/>
      <c r="BT111" s="899"/>
      <c r="BU111" s="899"/>
      <c r="BV111" s="899">
        <v>343396</v>
      </c>
      <c r="BW111" s="899"/>
      <c r="BX111" s="899"/>
      <c r="BY111" s="899"/>
      <c r="BZ111" s="899"/>
      <c r="CA111" s="899">
        <v>270222</v>
      </c>
      <c r="CB111" s="899"/>
      <c r="CC111" s="899"/>
      <c r="CD111" s="899"/>
      <c r="CE111" s="899"/>
      <c r="CF111" s="960">
        <v>9.3000000000000007</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391</v>
      </c>
      <c r="DW111" s="876"/>
      <c r="DX111" s="876"/>
      <c r="DY111" s="876"/>
      <c r="DZ111" s="877"/>
    </row>
    <row r="112" spans="1:131" s="247" customFormat="1" ht="26.25" customHeight="1">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1574</v>
      </c>
      <c r="BR112" s="899"/>
      <c r="BS112" s="899"/>
      <c r="BT112" s="899"/>
      <c r="BU112" s="899"/>
      <c r="BV112" s="899">
        <v>1795</v>
      </c>
      <c r="BW112" s="899"/>
      <c r="BX112" s="899"/>
      <c r="BY112" s="899"/>
      <c r="BZ112" s="899"/>
      <c r="CA112" s="899">
        <v>1447</v>
      </c>
      <c r="CB112" s="899"/>
      <c r="CC112" s="899"/>
      <c r="CD112" s="899"/>
      <c r="CE112" s="899"/>
      <c r="CF112" s="960">
        <v>0</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4902</v>
      </c>
      <c r="DH112" s="899"/>
      <c r="DI112" s="899"/>
      <c r="DJ112" s="899"/>
      <c r="DK112" s="899"/>
      <c r="DL112" s="899">
        <v>198801</v>
      </c>
      <c r="DM112" s="899"/>
      <c r="DN112" s="899"/>
      <c r="DO112" s="899"/>
      <c r="DP112" s="899"/>
      <c r="DQ112" s="899">
        <v>197455</v>
      </c>
      <c r="DR112" s="899"/>
      <c r="DS112" s="899"/>
      <c r="DT112" s="899"/>
      <c r="DU112" s="899"/>
      <c r="DV112" s="876">
        <v>6.8</v>
      </c>
      <c r="DW112" s="876"/>
      <c r="DX112" s="876"/>
      <c r="DY112" s="876"/>
      <c r="DZ112" s="877"/>
    </row>
    <row r="113" spans="1:130" s="247" customFormat="1" ht="26.25" customHeight="1">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129</v>
      </c>
      <c r="AB113" s="1008"/>
      <c r="AC113" s="1008"/>
      <c r="AD113" s="1008"/>
      <c r="AE113" s="1009"/>
      <c r="AF113" s="1010" t="s">
        <v>391</v>
      </c>
      <c r="AG113" s="1008"/>
      <c r="AH113" s="1008"/>
      <c r="AI113" s="1008"/>
      <c r="AJ113" s="1009"/>
      <c r="AK113" s="1010">
        <v>128</v>
      </c>
      <c r="AL113" s="1008"/>
      <c r="AM113" s="1008"/>
      <c r="AN113" s="1008"/>
      <c r="AO113" s="1009"/>
      <c r="AP113" s="1011">
        <v>0</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255603</v>
      </c>
      <c r="BR113" s="899"/>
      <c r="BS113" s="899"/>
      <c r="BT113" s="899"/>
      <c r="BU113" s="899"/>
      <c r="BV113" s="899">
        <v>247019</v>
      </c>
      <c r="BW113" s="899"/>
      <c r="BX113" s="899"/>
      <c r="BY113" s="899"/>
      <c r="BZ113" s="899"/>
      <c r="CA113" s="899">
        <v>275658</v>
      </c>
      <c r="CB113" s="899"/>
      <c r="CC113" s="899"/>
      <c r="CD113" s="899"/>
      <c r="CE113" s="899"/>
      <c r="CF113" s="960">
        <v>9.4</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447</v>
      </c>
      <c r="DM113" s="862"/>
      <c r="DN113" s="862"/>
      <c r="DO113" s="862"/>
      <c r="DP113" s="863"/>
      <c r="DQ113" s="864" t="s">
        <v>448</v>
      </c>
      <c r="DR113" s="862"/>
      <c r="DS113" s="862"/>
      <c r="DT113" s="862"/>
      <c r="DU113" s="863"/>
      <c r="DV113" s="909" t="s">
        <v>449</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6899</v>
      </c>
      <c r="AB114" s="862"/>
      <c r="AC114" s="862"/>
      <c r="AD114" s="862"/>
      <c r="AE114" s="863"/>
      <c r="AF114" s="864">
        <v>14310</v>
      </c>
      <c r="AG114" s="862"/>
      <c r="AH114" s="862"/>
      <c r="AI114" s="862"/>
      <c r="AJ114" s="863"/>
      <c r="AK114" s="864">
        <v>17735</v>
      </c>
      <c r="AL114" s="862"/>
      <c r="AM114" s="862"/>
      <c r="AN114" s="862"/>
      <c r="AO114" s="863"/>
      <c r="AP114" s="909">
        <v>0.6</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738658</v>
      </c>
      <c r="BR114" s="899"/>
      <c r="BS114" s="899"/>
      <c r="BT114" s="899"/>
      <c r="BU114" s="899"/>
      <c r="BV114" s="899">
        <v>743788</v>
      </c>
      <c r="BW114" s="899"/>
      <c r="BX114" s="899"/>
      <c r="BY114" s="899"/>
      <c r="BZ114" s="899"/>
      <c r="CA114" s="899">
        <v>792514</v>
      </c>
      <c r="CB114" s="899"/>
      <c r="CC114" s="899"/>
      <c r="CD114" s="899"/>
      <c r="CE114" s="899"/>
      <c r="CF114" s="960">
        <v>27.1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440</v>
      </c>
      <c r="DM114" s="862"/>
      <c r="DN114" s="862"/>
      <c r="DO114" s="862"/>
      <c r="DP114" s="863"/>
      <c r="DQ114" s="864" t="s">
        <v>129</v>
      </c>
      <c r="DR114" s="862"/>
      <c r="DS114" s="862"/>
      <c r="DT114" s="862"/>
      <c r="DU114" s="863"/>
      <c r="DV114" s="909" t="s">
        <v>453</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76095</v>
      </c>
      <c r="AB115" s="1008"/>
      <c r="AC115" s="1008"/>
      <c r="AD115" s="1008"/>
      <c r="AE115" s="1009"/>
      <c r="AF115" s="1010">
        <v>75053</v>
      </c>
      <c r="AG115" s="1008"/>
      <c r="AH115" s="1008"/>
      <c r="AI115" s="1008"/>
      <c r="AJ115" s="1009"/>
      <c r="AK115" s="1010">
        <v>74913</v>
      </c>
      <c r="AL115" s="1008"/>
      <c r="AM115" s="1008"/>
      <c r="AN115" s="1008"/>
      <c r="AO115" s="1009"/>
      <c r="AP115" s="1011">
        <v>2.6</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449</v>
      </c>
      <c r="BR115" s="899"/>
      <c r="BS115" s="899"/>
      <c r="BT115" s="899"/>
      <c r="BU115" s="899"/>
      <c r="BV115" s="899" t="s">
        <v>391</v>
      </c>
      <c r="BW115" s="899"/>
      <c r="BX115" s="899"/>
      <c r="BY115" s="899"/>
      <c r="BZ115" s="899"/>
      <c r="CA115" s="899" t="s">
        <v>437</v>
      </c>
      <c r="CB115" s="899"/>
      <c r="CC115" s="899"/>
      <c r="CD115" s="899"/>
      <c r="CE115" s="899"/>
      <c r="CF115" s="960" t="s">
        <v>391</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447</v>
      </c>
      <c r="DM115" s="862"/>
      <c r="DN115" s="862"/>
      <c r="DO115" s="862"/>
      <c r="DP115" s="863"/>
      <c r="DQ115" s="864" t="s">
        <v>449</v>
      </c>
      <c r="DR115" s="862"/>
      <c r="DS115" s="862"/>
      <c r="DT115" s="862"/>
      <c r="DU115" s="863"/>
      <c r="DV115" s="909" t="s">
        <v>437</v>
      </c>
      <c r="DW115" s="910"/>
      <c r="DX115" s="910"/>
      <c r="DY115" s="910"/>
      <c r="DZ115" s="911"/>
    </row>
    <row r="116" spans="1:130" s="247" customFormat="1" ht="26.25" customHeight="1">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t="s">
        <v>448</v>
      </c>
      <c r="AG116" s="862"/>
      <c r="AH116" s="862"/>
      <c r="AI116" s="862"/>
      <c r="AJ116" s="863"/>
      <c r="AK116" s="864" t="s">
        <v>458</v>
      </c>
      <c r="AL116" s="862"/>
      <c r="AM116" s="862"/>
      <c r="AN116" s="862"/>
      <c r="AO116" s="863"/>
      <c r="AP116" s="909" t="s">
        <v>437</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447</v>
      </c>
      <c r="BW116" s="899"/>
      <c r="BX116" s="899"/>
      <c r="BY116" s="899"/>
      <c r="BZ116" s="899"/>
      <c r="CA116" s="899" t="s">
        <v>460</v>
      </c>
      <c r="CB116" s="899"/>
      <c r="CC116" s="899"/>
      <c r="CD116" s="899"/>
      <c r="CE116" s="899"/>
      <c r="CF116" s="960" t="s">
        <v>437</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449</v>
      </c>
      <c r="DM116" s="862"/>
      <c r="DN116" s="862"/>
      <c r="DO116" s="862"/>
      <c r="DP116" s="863"/>
      <c r="DQ116" s="864" t="s">
        <v>129</v>
      </c>
      <c r="DR116" s="862"/>
      <c r="DS116" s="862"/>
      <c r="DT116" s="862"/>
      <c r="DU116" s="863"/>
      <c r="DV116" s="909" t="s">
        <v>441</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531199</v>
      </c>
      <c r="AB117" s="994"/>
      <c r="AC117" s="994"/>
      <c r="AD117" s="994"/>
      <c r="AE117" s="995"/>
      <c r="AF117" s="996">
        <v>558458</v>
      </c>
      <c r="AG117" s="994"/>
      <c r="AH117" s="994"/>
      <c r="AI117" s="994"/>
      <c r="AJ117" s="995"/>
      <c r="AK117" s="996">
        <v>563512</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391</v>
      </c>
      <c r="BR117" s="899"/>
      <c r="BS117" s="899"/>
      <c r="BT117" s="899"/>
      <c r="BU117" s="899"/>
      <c r="BV117" s="899" t="s">
        <v>440</v>
      </c>
      <c r="BW117" s="899"/>
      <c r="BX117" s="899"/>
      <c r="BY117" s="899"/>
      <c r="BZ117" s="899"/>
      <c r="CA117" s="899" t="s">
        <v>447</v>
      </c>
      <c r="CB117" s="899"/>
      <c r="CC117" s="899"/>
      <c r="CD117" s="899"/>
      <c r="CE117" s="899"/>
      <c r="CF117" s="960" t="s">
        <v>391</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440</v>
      </c>
      <c r="DM117" s="862"/>
      <c r="DN117" s="862"/>
      <c r="DO117" s="862"/>
      <c r="DP117" s="863"/>
      <c r="DQ117" s="864" t="s">
        <v>440</v>
      </c>
      <c r="DR117" s="862"/>
      <c r="DS117" s="862"/>
      <c r="DT117" s="862"/>
      <c r="DU117" s="863"/>
      <c r="DV117" s="909" t="s">
        <v>448</v>
      </c>
      <c r="DW117" s="910"/>
      <c r="DX117" s="910"/>
      <c r="DY117" s="910"/>
      <c r="DZ117" s="911"/>
    </row>
    <row r="118" spans="1:130" s="247" customFormat="1" ht="26.25" customHeight="1">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449</v>
      </c>
      <c r="BR118" s="930"/>
      <c r="BS118" s="930"/>
      <c r="BT118" s="930"/>
      <c r="BU118" s="930"/>
      <c r="BV118" s="930" t="s">
        <v>391</v>
      </c>
      <c r="BW118" s="930"/>
      <c r="BX118" s="930"/>
      <c r="BY118" s="930"/>
      <c r="BZ118" s="930"/>
      <c r="CA118" s="930" t="s">
        <v>448</v>
      </c>
      <c r="CB118" s="930"/>
      <c r="CC118" s="930"/>
      <c r="CD118" s="930"/>
      <c r="CE118" s="930"/>
      <c r="CF118" s="960" t="s">
        <v>391</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440</v>
      </c>
      <c r="DM118" s="862"/>
      <c r="DN118" s="862"/>
      <c r="DO118" s="862"/>
      <c r="DP118" s="863"/>
      <c r="DQ118" s="864" t="s">
        <v>391</v>
      </c>
      <c r="DR118" s="862"/>
      <c r="DS118" s="862"/>
      <c r="DT118" s="862"/>
      <c r="DU118" s="863"/>
      <c r="DV118" s="909" t="s">
        <v>440</v>
      </c>
      <c r="DW118" s="910"/>
      <c r="DX118" s="910"/>
      <c r="DY118" s="910"/>
      <c r="DZ118" s="911"/>
    </row>
    <row r="119" spans="1:130" s="247" customFormat="1" ht="26.25" customHeight="1">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437</v>
      </c>
      <c r="AB119" s="980"/>
      <c r="AC119" s="980"/>
      <c r="AD119" s="980"/>
      <c r="AE119" s="981"/>
      <c r="AF119" s="982" t="s">
        <v>448</v>
      </c>
      <c r="AG119" s="980"/>
      <c r="AH119" s="980"/>
      <c r="AI119" s="980"/>
      <c r="AJ119" s="981"/>
      <c r="AK119" s="982" t="s">
        <v>448</v>
      </c>
      <c r="AL119" s="980"/>
      <c r="AM119" s="980"/>
      <c r="AN119" s="980"/>
      <c r="AO119" s="981"/>
      <c r="AP119" s="983" t="s">
        <v>448</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467</v>
      </c>
      <c r="BP119" s="963"/>
      <c r="BQ119" s="967">
        <v>6394618</v>
      </c>
      <c r="BR119" s="930"/>
      <c r="BS119" s="930"/>
      <c r="BT119" s="930"/>
      <c r="BU119" s="930"/>
      <c r="BV119" s="930">
        <v>6386977</v>
      </c>
      <c r="BW119" s="930"/>
      <c r="BX119" s="930"/>
      <c r="BY119" s="930"/>
      <c r="BZ119" s="930"/>
      <c r="CA119" s="930">
        <v>6213275</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221800</v>
      </c>
      <c r="DH119" s="845"/>
      <c r="DI119" s="845"/>
      <c r="DJ119" s="845"/>
      <c r="DK119" s="846"/>
      <c r="DL119" s="847">
        <v>144595</v>
      </c>
      <c r="DM119" s="845"/>
      <c r="DN119" s="845"/>
      <c r="DO119" s="845"/>
      <c r="DP119" s="846"/>
      <c r="DQ119" s="847">
        <v>72767</v>
      </c>
      <c r="DR119" s="845"/>
      <c r="DS119" s="845"/>
      <c r="DT119" s="845"/>
      <c r="DU119" s="846"/>
      <c r="DV119" s="933">
        <v>2.5</v>
      </c>
      <c r="DW119" s="934"/>
      <c r="DX119" s="934"/>
      <c r="DY119" s="934"/>
      <c r="DZ119" s="935"/>
    </row>
    <row r="120" spans="1:130" s="247" customFormat="1" ht="26.25" customHeight="1">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447</v>
      </c>
      <c r="AG120" s="862"/>
      <c r="AH120" s="862"/>
      <c r="AI120" s="862"/>
      <c r="AJ120" s="863"/>
      <c r="AK120" s="864" t="s">
        <v>448</v>
      </c>
      <c r="AL120" s="862"/>
      <c r="AM120" s="862"/>
      <c r="AN120" s="862"/>
      <c r="AO120" s="863"/>
      <c r="AP120" s="909" t="s">
        <v>449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3566916</v>
      </c>
      <c r="BR120" s="927"/>
      <c r="BS120" s="927"/>
      <c r="BT120" s="927"/>
      <c r="BU120" s="927"/>
      <c r="BV120" s="927">
        <v>3831973</v>
      </c>
      <c r="BW120" s="927"/>
      <c r="BX120" s="927"/>
      <c r="BY120" s="927"/>
      <c r="BZ120" s="927"/>
      <c r="CA120" s="927">
        <v>3883033</v>
      </c>
      <c r="CB120" s="927"/>
      <c r="CC120" s="927"/>
      <c r="CD120" s="927"/>
      <c r="CE120" s="927"/>
      <c r="CF120" s="951">
        <v>133</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1574</v>
      </c>
      <c r="DH120" s="927"/>
      <c r="DI120" s="927"/>
      <c r="DJ120" s="927"/>
      <c r="DK120" s="927"/>
      <c r="DL120" s="927">
        <v>1795</v>
      </c>
      <c r="DM120" s="927"/>
      <c r="DN120" s="927"/>
      <c r="DO120" s="927"/>
      <c r="DP120" s="927"/>
      <c r="DQ120" s="927">
        <v>1447</v>
      </c>
      <c r="DR120" s="927"/>
      <c r="DS120" s="927"/>
      <c r="DT120" s="927"/>
      <c r="DU120" s="927"/>
      <c r="DV120" s="928">
        <v>0</v>
      </c>
      <c r="DW120" s="928"/>
      <c r="DX120" s="928"/>
      <c r="DY120" s="928"/>
      <c r="DZ120" s="929"/>
    </row>
    <row r="121" spans="1:130" s="247" customFormat="1" ht="26.25" customHeight="1">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1958</v>
      </c>
      <c r="AB121" s="862"/>
      <c r="AC121" s="862"/>
      <c r="AD121" s="862"/>
      <c r="AE121" s="863"/>
      <c r="AF121" s="864">
        <v>1670</v>
      </c>
      <c r="AG121" s="862"/>
      <c r="AH121" s="862"/>
      <c r="AI121" s="862"/>
      <c r="AJ121" s="863"/>
      <c r="AK121" s="864">
        <v>1356</v>
      </c>
      <c r="AL121" s="862"/>
      <c r="AM121" s="862"/>
      <c r="AN121" s="862"/>
      <c r="AO121" s="863"/>
      <c r="AP121" s="909">
        <v>0</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t="s">
        <v>440</v>
      </c>
      <c r="BR121" s="899"/>
      <c r="BS121" s="899"/>
      <c r="BT121" s="899"/>
      <c r="BU121" s="899"/>
      <c r="BV121" s="899">
        <v>3030</v>
      </c>
      <c r="BW121" s="899"/>
      <c r="BX121" s="899"/>
      <c r="BY121" s="899"/>
      <c r="BZ121" s="899"/>
      <c r="CA121" s="899">
        <v>3030</v>
      </c>
      <c r="CB121" s="899"/>
      <c r="CC121" s="899"/>
      <c r="CD121" s="899"/>
      <c r="CE121" s="899"/>
      <c r="CF121" s="960">
        <v>0.1</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448</v>
      </c>
      <c r="AG122" s="862"/>
      <c r="AH122" s="862"/>
      <c r="AI122" s="862"/>
      <c r="AJ122" s="863"/>
      <c r="AK122" s="864" t="s">
        <v>437</v>
      </c>
      <c r="AL122" s="862"/>
      <c r="AM122" s="862"/>
      <c r="AN122" s="862"/>
      <c r="AO122" s="863"/>
      <c r="AP122" s="909" t="s">
        <v>441</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3965733</v>
      </c>
      <c r="BR122" s="930"/>
      <c r="BS122" s="930"/>
      <c r="BT122" s="930"/>
      <c r="BU122" s="930"/>
      <c r="BV122" s="930">
        <v>3816361</v>
      </c>
      <c r="BW122" s="930"/>
      <c r="BX122" s="930"/>
      <c r="BY122" s="930"/>
      <c r="BZ122" s="930"/>
      <c r="CA122" s="930">
        <v>3810147</v>
      </c>
      <c r="CB122" s="930"/>
      <c r="CC122" s="930"/>
      <c r="CD122" s="930"/>
      <c r="CE122" s="930"/>
      <c r="CF122" s="931">
        <v>130.5</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448</v>
      </c>
      <c r="AB123" s="862"/>
      <c r="AC123" s="862"/>
      <c r="AD123" s="862"/>
      <c r="AE123" s="863"/>
      <c r="AF123" s="864" t="s">
        <v>449</v>
      </c>
      <c r="AG123" s="862"/>
      <c r="AH123" s="862"/>
      <c r="AI123" s="862"/>
      <c r="AJ123" s="863"/>
      <c r="AK123" s="864" t="s">
        <v>391</v>
      </c>
      <c r="AL123" s="862"/>
      <c r="AM123" s="862"/>
      <c r="AN123" s="862"/>
      <c r="AO123" s="863"/>
      <c r="AP123" s="909" t="s">
        <v>391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476</v>
      </c>
      <c r="BP123" s="963"/>
      <c r="BQ123" s="917">
        <v>7532649</v>
      </c>
      <c r="BR123" s="918"/>
      <c r="BS123" s="918"/>
      <c r="BT123" s="918"/>
      <c r="BU123" s="918"/>
      <c r="BV123" s="918">
        <v>7651364</v>
      </c>
      <c r="BW123" s="918"/>
      <c r="BX123" s="918"/>
      <c r="BY123" s="918"/>
      <c r="BZ123" s="918"/>
      <c r="CA123" s="918">
        <v>7696210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440</v>
      </c>
      <c r="AB124" s="862"/>
      <c r="AC124" s="862"/>
      <c r="AD124" s="862"/>
      <c r="AE124" s="863"/>
      <c r="AF124" s="864" t="s">
        <v>391</v>
      </c>
      <c r="AG124" s="862"/>
      <c r="AH124" s="862"/>
      <c r="AI124" s="862"/>
      <c r="AJ124" s="863"/>
      <c r="AK124" s="864" t="s">
        <v>441</v>
      </c>
      <c r="AL124" s="862"/>
      <c r="AM124" s="862"/>
      <c r="AN124" s="862"/>
      <c r="AO124" s="863"/>
      <c r="AP124" s="909" t="s">
        <v>447</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448</v>
      </c>
      <c r="BR124" s="916"/>
      <c r="BS124" s="916"/>
      <c r="BT124" s="916"/>
      <c r="BU124" s="916"/>
      <c r="BV124" s="916" t="s">
        <v>449</v>
      </c>
      <c r="BW124" s="916"/>
      <c r="BX124" s="916"/>
      <c r="BY124" s="916"/>
      <c r="BZ124" s="916"/>
      <c r="CA124" s="916" t="s">
        <v>448</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448</v>
      </c>
      <c r="DH124" s="845"/>
      <c r="DI124" s="845"/>
      <c r="DJ124" s="845"/>
      <c r="DK124" s="846"/>
      <c r="DL124" s="847" t="s">
        <v>448</v>
      </c>
      <c r="DM124" s="845"/>
      <c r="DN124" s="845"/>
      <c r="DO124" s="845"/>
      <c r="DP124" s="846"/>
      <c r="DQ124" s="847" t="s">
        <v>448</v>
      </c>
      <c r="DR124" s="845"/>
      <c r="DS124" s="845"/>
      <c r="DT124" s="845"/>
      <c r="DU124" s="846"/>
      <c r="DV124" s="933" t="s">
        <v>440</v>
      </c>
      <c r="DW124" s="934"/>
      <c r="DX124" s="934"/>
      <c r="DY124" s="934"/>
      <c r="DZ124" s="935"/>
    </row>
    <row r="125" spans="1:130" s="247" customFormat="1" ht="26.25" customHeight="1">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448</v>
      </c>
      <c r="AB125" s="862"/>
      <c r="AC125" s="862"/>
      <c r="AD125" s="862"/>
      <c r="AE125" s="863"/>
      <c r="AF125" s="864" t="s">
        <v>448</v>
      </c>
      <c r="AG125" s="862"/>
      <c r="AH125" s="862"/>
      <c r="AI125" s="862"/>
      <c r="AJ125" s="863"/>
      <c r="AK125" s="864" t="s">
        <v>448</v>
      </c>
      <c r="AL125" s="862"/>
      <c r="AM125" s="862"/>
      <c r="AN125" s="862"/>
      <c r="AO125" s="863"/>
      <c r="AP125" s="909" t="s">
        <v>449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449</v>
      </c>
      <c r="DM125" s="927"/>
      <c r="DN125" s="927"/>
      <c r="DO125" s="927"/>
      <c r="DP125" s="927"/>
      <c r="DQ125" s="927" t="s">
        <v>448</v>
      </c>
      <c r="DR125" s="927"/>
      <c r="DS125" s="927"/>
      <c r="DT125" s="927"/>
      <c r="DU125" s="927"/>
      <c r="DV125" s="928" t="s">
        <v>440</v>
      </c>
      <c r="DW125" s="928"/>
      <c r="DX125" s="928"/>
      <c r="DY125" s="928"/>
      <c r="DZ125" s="929"/>
    </row>
    <row r="126" spans="1:130" s="247" customFormat="1" ht="26.25" customHeight="1" thickBot="1">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440</v>
      </c>
      <c r="AB126" s="862"/>
      <c r="AC126" s="862"/>
      <c r="AD126" s="862"/>
      <c r="AE126" s="863"/>
      <c r="AF126" s="864" t="s">
        <v>448</v>
      </c>
      <c r="AG126" s="862"/>
      <c r="AH126" s="862"/>
      <c r="AI126" s="862"/>
      <c r="AJ126" s="863"/>
      <c r="AK126" s="864" t="s">
        <v>440</v>
      </c>
      <c r="AL126" s="862"/>
      <c r="AM126" s="862"/>
      <c r="AN126" s="862"/>
      <c r="AO126" s="863"/>
      <c r="AP126" s="909" t="s">
        <v>448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448</v>
      </c>
      <c r="DM126" s="899"/>
      <c r="DN126" s="899"/>
      <c r="DO126" s="899"/>
      <c r="DP126" s="899"/>
      <c r="DQ126" s="899" t="s">
        <v>440</v>
      </c>
      <c r="DR126" s="899"/>
      <c r="DS126" s="899"/>
      <c r="DT126" s="899"/>
      <c r="DU126" s="899"/>
      <c r="DV126" s="876" t="s">
        <v>440</v>
      </c>
      <c r="DW126" s="876"/>
      <c r="DX126" s="876"/>
      <c r="DY126" s="876"/>
      <c r="DZ126" s="877"/>
    </row>
    <row r="127" spans="1:130" s="247" customFormat="1" ht="26.25" customHeight="1">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74137</v>
      </c>
      <c r="AB127" s="862"/>
      <c r="AC127" s="862"/>
      <c r="AD127" s="862"/>
      <c r="AE127" s="863"/>
      <c r="AF127" s="864">
        <v>73383</v>
      </c>
      <c r="AG127" s="862"/>
      <c r="AH127" s="862"/>
      <c r="AI127" s="862"/>
      <c r="AJ127" s="863"/>
      <c r="AK127" s="864">
        <v>73557</v>
      </c>
      <c r="AL127" s="862"/>
      <c r="AM127" s="862"/>
      <c r="AN127" s="862"/>
      <c r="AO127" s="863"/>
      <c r="AP127" s="909">
        <v>2.5</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437</v>
      </c>
      <c r="DH127" s="899"/>
      <c r="DI127" s="899"/>
      <c r="DJ127" s="899"/>
      <c r="DK127" s="899"/>
      <c r="DL127" s="899" t="s">
        <v>437</v>
      </c>
      <c r="DM127" s="899"/>
      <c r="DN127" s="899"/>
      <c r="DO127" s="899"/>
      <c r="DP127" s="899"/>
      <c r="DQ127" s="899" t="s">
        <v>440</v>
      </c>
      <c r="DR127" s="899"/>
      <c r="DS127" s="899"/>
      <c r="DT127" s="899"/>
      <c r="DU127" s="899"/>
      <c r="DV127" s="876" t="s">
        <v>448</v>
      </c>
      <c r="DW127" s="876"/>
      <c r="DX127" s="876"/>
      <c r="DY127" s="876"/>
      <c r="DZ127" s="877"/>
    </row>
    <row r="128" spans="1:130" s="247" customFormat="1" ht="26.25" customHeight="1" thickBot="1">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448</v>
      </c>
      <c r="AB128" s="883"/>
      <c r="AC128" s="883"/>
      <c r="AD128" s="883"/>
      <c r="AE128" s="884"/>
      <c r="AF128" s="885" t="s">
        <v>440</v>
      </c>
      <c r="AG128" s="883"/>
      <c r="AH128" s="883"/>
      <c r="AI128" s="883"/>
      <c r="AJ128" s="884"/>
      <c r="AK128" s="885" t="s">
        <v>448</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448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448</v>
      </c>
      <c r="DM128" s="873"/>
      <c r="DN128" s="873"/>
      <c r="DO128" s="873"/>
      <c r="DP128" s="873"/>
      <c r="DQ128" s="873" t="s">
        <v>448</v>
      </c>
      <c r="DR128" s="873"/>
      <c r="DS128" s="873"/>
      <c r="DT128" s="873"/>
      <c r="DU128" s="873"/>
      <c r="DV128" s="874" t="s">
        <v>448</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3205449</v>
      </c>
      <c r="AB129" s="862"/>
      <c r="AC129" s="862"/>
      <c r="AD129" s="862"/>
      <c r="AE129" s="863"/>
      <c r="AF129" s="864">
        <v>3244615</v>
      </c>
      <c r="AG129" s="862"/>
      <c r="AH129" s="862"/>
      <c r="AI129" s="862"/>
      <c r="AJ129" s="863"/>
      <c r="AK129" s="864">
        <v>3244516</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440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315481</v>
      </c>
      <c r="AB130" s="862"/>
      <c r="AC130" s="862"/>
      <c r="AD130" s="862"/>
      <c r="AE130" s="863"/>
      <c r="AF130" s="864">
        <v>324925</v>
      </c>
      <c r="AG130" s="862"/>
      <c r="AH130" s="862"/>
      <c r="AI130" s="862"/>
      <c r="AJ130" s="863"/>
      <c r="AK130" s="864">
        <v>324605</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2889968</v>
      </c>
      <c r="AB131" s="845"/>
      <c r="AC131" s="845"/>
      <c r="AD131" s="845"/>
      <c r="AE131" s="846"/>
      <c r="AF131" s="847">
        <v>2919690</v>
      </c>
      <c r="AG131" s="845"/>
      <c r="AH131" s="845"/>
      <c r="AI131" s="845"/>
      <c r="AJ131" s="846"/>
      <c r="AK131" s="847">
        <v>2919911</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449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7.4643733079999999</v>
      </c>
      <c r="AB132" s="825"/>
      <c r="AC132" s="825"/>
      <c r="AD132" s="825"/>
      <c r="AE132" s="826"/>
      <c r="AF132" s="827">
        <v>7.9985546410000001</v>
      </c>
      <c r="AG132" s="825"/>
      <c r="AH132" s="825"/>
      <c r="AI132" s="825"/>
      <c r="AJ132" s="826"/>
      <c r="AK132" s="827">
        <v>8.1819959579999999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7.5</v>
      </c>
      <c r="AB133" s="804"/>
      <c r="AC133" s="804"/>
      <c r="AD133" s="804"/>
      <c r="AE133" s="805"/>
      <c r="AF133" s="803">
        <v>7.7</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jzxJUi6uw+dCLeWur+UAZD6Pb5OCMuB/4D0jve3QIB9RLAvrEZqrWltaNHKPTB1ueCzivfNl1Y8DLm7vchpmA==" saltValue="tbiuOOIIACcfwgwtFCz5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AnVq0IaJi09meIwcKuUx1R6oNBfCN/mY4hEVQAJ+krOOnnwePJO6p0FprNWV7TNNbWPZj45mmaQ10TWI2rF9Q==" saltValue="h+wsTXUDP04MDkh0uL6p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topLeftCell="A16"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IT0iCY7jWW5U4aferKyzUGBR4vq1+zNCRo8f4Q/66rUO3rYe22ZDtwrCfaTuuijc/4+XFkxbcEsRP81MIfKgg==" saltValue="VP/fu7CLCl6MPSsiBSKwR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891587</v>
      </c>
      <c r="AP9" s="313">
        <v>62748</v>
      </c>
      <c r="AQ9" s="314">
        <v>92300</v>
      </c>
      <c r="AR9" s="315">
        <v>-32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149033</v>
      </c>
      <c r="AP10" s="316">
        <v>10489</v>
      </c>
      <c r="AQ10" s="317">
        <v>10627</v>
      </c>
      <c r="AR10" s="318">
        <v>-1.3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121744</v>
      </c>
      <c r="AP11" s="316">
        <v>8568</v>
      </c>
      <c r="AQ11" s="317">
        <v>14044</v>
      </c>
      <c r="AR11" s="318">
        <v>-39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859</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v>109</v>
      </c>
      <c r="AP13" s="316">
        <v>8</v>
      </c>
      <c r="AQ13" s="317">
        <v>30</v>
      </c>
      <c r="AR13" s="318">
        <v>-73.3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28220</v>
      </c>
      <c r="AP14" s="316">
        <v>1986</v>
      </c>
      <c r="AQ14" s="317">
        <v>4161</v>
      </c>
      <c r="AR14" s="318">
        <v>-52.3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13837</v>
      </c>
      <c r="AP15" s="316">
        <v>974</v>
      </c>
      <c r="AQ15" s="317">
        <v>2030</v>
      </c>
      <c r="AR15" s="318">
        <v>-52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-77731</v>
      </c>
      <c r="AP16" s="316">
        <v>-5471</v>
      </c>
      <c r="AQ16" s="317">
        <v>-8642</v>
      </c>
      <c r="AR16" s="318">
        <v>-36.700000000000003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1126799</v>
      </c>
      <c r="AP17" s="316">
        <v>79302</v>
      </c>
      <c r="AQ17" s="317">
        <v>115409</v>
      </c>
      <c r="AR17" s="318">
        <v>-31.3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6.47</v>
      </c>
      <c r="AP21" s="329">
        <v>10.59</v>
      </c>
      <c r="AQ21" s="330">
        <v>-4.12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100.3</v>
      </c>
      <c r="AP22" s="334">
        <v>96.7</v>
      </c>
      <c r="AQ22" s="335">
        <v>3.6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470736</v>
      </c>
      <c r="AP32" s="343">
        <v>33129</v>
      </c>
      <c r="AQ32" s="344">
        <v>54047</v>
      </c>
      <c r="AR32" s="345">
        <v>-38.700000000000003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t="s">
        <v>514</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128</v>
      </c>
      <c r="AP35" s="343">
        <v>9</v>
      </c>
      <c r="AQ35" s="344">
        <v>14654</v>
      </c>
      <c r="AR35" s="345">
        <v>-99.9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17735</v>
      </c>
      <c r="AP36" s="343">
        <v>1248</v>
      </c>
      <c r="AQ36" s="344">
        <v>3772</v>
      </c>
      <c r="AR36" s="345">
        <v>-66.900000000000006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74913</v>
      </c>
      <c r="AP37" s="343">
        <v>5272</v>
      </c>
      <c r="AQ37" s="344">
        <v>740</v>
      </c>
      <c r="AR37" s="345">
        <v>612.4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12</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t="s">
        <v>514</v>
      </c>
      <c r="AP39" s="343" t="s">
        <v>514</v>
      </c>
      <c r="AQ39" s="344">
        <v>-2627</v>
      </c>
      <c r="AR39" s="345" t="s">
        <v>514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-324605</v>
      </c>
      <c r="AP40" s="343">
        <v>-22845</v>
      </c>
      <c r="AQ40" s="344">
        <v>-48398</v>
      </c>
      <c r="AR40" s="345">
        <v>-52.8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238907</v>
      </c>
      <c r="AP41" s="343">
        <v>16814</v>
      </c>
      <c r="AQ41" s="344">
        <v>22201</v>
      </c>
      <c r="AR41" s="345">
        <v>-24.3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523806</v>
      </c>
      <c r="AN51" s="365">
        <v>36280</v>
      </c>
      <c r="AO51" s="366">
        <v>-28.4</v>
      </c>
      <c r="AP51" s="367">
        <v>106092</v>
      </c>
      <c r="AQ51" s="368">
        <v>15.5</v>
      </c>
      <c r="AR51" s="369">
        <v>-43.9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197573</v>
      </c>
      <c r="AN52" s="373">
        <v>13684</v>
      </c>
      <c r="AO52" s="374">
        <v>10.5</v>
      </c>
      <c r="AP52" s="375">
        <v>44299</v>
      </c>
      <c r="AQ52" s="376">
        <v>-18.600000000000001</v>
      </c>
      <c r="AR52" s="377">
        <v>29.1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584984</v>
      </c>
      <c r="AN53" s="365">
        <v>40800</v>
      </c>
      <c r="AO53" s="366">
        <v>12.5</v>
      </c>
      <c r="AP53" s="367">
        <v>79466</v>
      </c>
      <c r="AQ53" s="368">
        <v>-25.1</v>
      </c>
      <c r="AR53" s="369">
        <v>37.6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206905</v>
      </c>
      <c r="AN54" s="373">
        <v>14431</v>
      </c>
      <c r="AO54" s="374">
        <v>5.5</v>
      </c>
      <c r="AP54" s="375">
        <v>44645</v>
      </c>
      <c r="AQ54" s="376">
        <v>0.8</v>
      </c>
      <c r="AR54" s="377">
        <v>4.7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702189</v>
      </c>
      <c r="AN55" s="365">
        <v>48991</v>
      </c>
      <c r="AO55" s="366">
        <v>20.100000000000001</v>
      </c>
      <c r="AP55" s="367">
        <v>90072</v>
      </c>
      <c r="AQ55" s="368">
        <v>13.3</v>
      </c>
      <c r="AR55" s="369">
        <v>6.8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295018</v>
      </c>
      <c r="AN56" s="373">
        <v>20583</v>
      </c>
      <c r="AO56" s="374">
        <v>42.6</v>
      </c>
      <c r="AP56" s="375">
        <v>46083</v>
      </c>
      <c r="AQ56" s="376">
        <v>3.2</v>
      </c>
      <c r="AR56" s="377">
        <v>39.4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548439</v>
      </c>
      <c r="AN57" s="365">
        <v>38471</v>
      </c>
      <c r="AO57" s="366">
        <v>-21.5</v>
      </c>
      <c r="AP57" s="367">
        <v>88328</v>
      </c>
      <c r="AQ57" s="368">
        <v>-1.9</v>
      </c>
      <c r="AR57" s="369">
        <v>-19.600000000000001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314374</v>
      </c>
      <c r="AN58" s="373">
        <v>22052</v>
      </c>
      <c r="AO58" s="374">
        <v>7.1</v>
      </c>
      <c r="AP58" s="375">
        <v>49013</v>
      </c>
      <c r="AQ58" s="376">
        <v>6.4</v>
      </c>
      <c r="AR58" s="377">
        <v>0.7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419126</v>
      </c>
      <c r="AN59" s="365">
        <v>29497</v>
      </c>
      <c r="AO59" s="366">
        <v>-23.3</v>
      </c>
      <c r="AP59" s="367">
        <v>103390</v>
      </c>
      <c r="AQ59" s="368">
        <v>17.100000000000001</v>
      </c>
      <c r="AR59" s="369">
        <v>-40.4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155952</v>
      </c>
      <c r="AN60" s="373">
        <v>10976</v>
      </c>
      <c r="AO60" s="374">
        <v>-50.2</v>
      </c>
      <c r="AP60" s="375">
        <v>51269</v>
      </c>
      <c r="AQ60" s="376">
        <v>4.5999999999999996</v>
      </c>
      <c r="AR60" s="377">
        <v>-54.8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555709</v>
      </c>
      <c r="AN61" s="380">
        <v>38808</v>
      </c>
      <c r="AO61" s="381">
        <v>-8.1</v>
      </c>
      <c r="AP61" s="382">
        <v>93470</v>
      </c>
      <c r="AQ61" s="383">
        <v>3.8</v>
      </c>
      <c r="AR61" s="369">
        <v>-11.9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233964</v>
      </c>
      <c r="AN62" s="373">
        <v>16345</v>
      </c>
      <c r="AO62" s="374">
        <v>3.1</v>
      </c>
      <c r="AP62" s="375">
        <v>47062</v>
      </c>
      <c r="AQ62" s="376">
        <v>-0.7</v>
      </c>
      <c r="AR62" s="377">
        <v>3.8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LU4krhojoFb+p+XXth4WWuwZxeGGRRL6JHfl7p1yzuLNZTnZ9mxTucYpUqEd2BwFVorWSjBSLkbykEGzApeFQ==" saltValue="TFFO2aSPUBaOZ/cPDLUj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xbvnb6bGCQEM1lV4OvUwbvUyzLPvhaJ4YghgOXBV2wSZhWA5xO51VjMfbgyLtG6R1MDAnAz/ZoJvDzwsgVKDQw==" saltValue="M8LJyrtXPntuR2jpyi2Tq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vDbwBGyIkOiIyVARYabODiHTbbOM4eLany8IladEWVRWTT7idWS/z2EG6a24m8Qt7wWmmW0qeCnAfuDfJRdNbw==" saltValue="17owoIRSaXZ8tCR7Z9yJf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A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57.83</v>
      </c>
      <c r="G47" s="12">
        <v>57.71</v>
      </c>
      <c r="H47" s="12">
        <v>58.71</v>
      </c>
      <c r="I47" s="12">
        <v>62.81</v>
      </c>
      <c r="J47" s="13">
        <v>59.55</v>
      </c>
    </row>
    <row r="48" spans="2:10" ht="57.75" customHeight="1">
      <c r="B48" s="14"/>
      <c r="C48" s="1238" t="s">
        <v>4</v>
      </c>
      <c r="D48" s="1238"/>
      <c r="E48" s="1239"/>
      <c r="F48" s="15">
        <v>5.78</v>
      </c>
      <c r="G48" s="16">
        <v>4.75</v>
      </c>
      <c r="H48" s="16">
        <v>5.0999999999999996</v>
      </c>
      <c r="I48" s="16">
        <v>6.89</v>
      </c>
      <c r="J48" s="17">
        <v>7.85</v>
      </c>
    </row>
    <row r="49" spans="2:10" ht="57.75" customHeight="1" thickBot="1">
      <c r="B49" s="18"/>
      <c r="C49" s="1240" t="s">
        <v>5</v>
      </c>
      <c r="D49" s="1240"/>
      <c r="E49" s="1241"/>
      <c r="F49" s="19">
        <v>0.41</v>
      </c>
      <c r="G49" s="20" t="s">
        <v>561</v>
      </c>
      <c r="H49" s="20">
        <v>1.75</v>
      </c>
      <c r="I49" s="20">
        <v>6.66</v>
      </c>
      <c r="J49" s="21" t="s">
        <v>562</v>
      </c>
    </row>
    <row r="50" spans="2:10" ht="13.5" customHeight="1"/>
  </sheetData>
  <sheetProtection algorithmName="SHA-512" hashValue="6gYYzccqECkpHFudZ61imXjdSf6gA0LZB4UoVWRmQof+XQB5KhwI/O5hRCD2650xytxJj8eDiVi4hAegGNpYTQ==" saltValue="4ovhu2ezjL3M+IYm2BZuB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2021-03-05T06:42:59Z</cp:lastPrinted>
  <dcterms:created xsi:type="dcterms:W3CDTF">2021-02-05T04:33:35Z</dcterms:created>
  <dcterms:modified xsi:type="dcterms:W3CDTF">2022-09-30T06:44:52Z</dcterms:modified>
  <cp:category/>
</cp:coreProperties>
</file>